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05" yWindow="-135" windowWidth="15345" windowHeight="7770" firstSheet="9" activeTab="10"/>
  </bookViews>
  <sheets>
    <sheet name="Roboty budowlane" sheetId="4" r:id="rId1"/>
    <sheet name="Roboty sanitarne" sheetId="5" r:id="rId2"/>
    <sheet name="roboty dekarsko-blach" sheetId="3" r:id="rId3"/>
    <sheet name="Piece c.o.gazowe, węglowe-wykon" sheetId="7" r:id="rId4"/>
    <sheet name="STOLARKA OKIENNA I DRZWIOWA-wyk" sheetId="8" r:id="rId5"/>
    <sheet name="REMONTY GRUNTOWNE 2009" sheetId="11" state="hidden" r:id="rId6"/>
    <sheet name="Remonty gr.2012-poprawione" sheetId="30" r:id="rId7"/>
    <sheet name="PLAN-REMONTY GRUNTOWNE 2013" sheetId="12" r:id="rId8"/>
    <sheet name="Zestawienie remontów w 2012 I p" sheetId="24" r:id="rId9"/>
    <sheet name="zestwienie remontów do 10.12.20" sheetId="34" r:id="rId10"/>
    <sheet name="FOŚ" sheetId="28" r:id="rId11"/>
  </sheets>
  <calcPr calcId="125725"/>
</workbook>
</file>

<file path=xl/calcChain.xml><?xml version="1.0" encoding="utf-8"?>
<calcChain xmlns="http://schemas.openxmlformats.org/spreadsheetml/2006/main">
  <c r="D13" i="28"/>
  <c r="C13"/>
  <c r="F22" i="5"/>
  <c r="E24" i="7"/>
  <c r="D24"/>
  <c r="F17" i="3"/>
  <c r="J32" i="34"/>
  <c r="I32"/>
  <c r="H32"/>
  <c r="G32"/>
  <c r="F32"/>
  <c r="E32"/>
  <c r="D32"/>
  <c r="K32"/>
  <c r="I18" i="24"/>
  <c r="H18"/>
  <c r="G18"/>
  <c r="F18"/>
  <c r="E18"/>
  <c r="C20" s="1"/>
  <c r="H24" i="7"/>
  <c r="F12" i="30"/>
  <c r="G12"/>
  <c r="I24" i="7"/>
  <c r="D13" i="12"/>
  <c r="E12" i="30"/>
  <c r="E24" i="4"/>
  <c r="D12" i="30"/>
  <c r="F29" i="8"/>
  <c r="G29"/>
  <c r="H29"/>
  <c r="I29"/>
  <c r="C34" i="34" l="1"/>
  <c r="E29" i="8"/>
  <c r="D29"/>
  <c r="G24" i="7"/>
  <c r="F24"/>
  <c r="E22" i="5"/>
  <c r="E24" i="11" l="1"/>
  <c r="F24"/>
  <c r="D24"/>
  <c r="F26" l="1"/>
  <c r="E26"/>
</calcChain>
</file>

<file path=xl/sharedStrings.xml><?xml version="1.0" encoding="utf-8"?>
<sst xmlns="http://schemas.openxmlformats.org/spreadsheetml/2006/main" count="897" uniqueCount="470">
  <si>
    <t>Nr rej</t>
  </si>
  <si>
    <t>Data</t>
  </si>
  <si>
    <t>Adres</t>
  </si>
  <si>
    <t>Zakres prac</t>
  </si>
  <si>
    <t>wartość</t>
  </si>
  <si>
    <t>L.p</t>
  </si>
  <si>
    <t>Piec c.o. węglowy</t>
  </si>
  <si>
    <t>Piec c.o. gazowy</t>
  </si>
  <si>
    <t>Piec  kaflowy</t>
  </si>
  <si>
    <t>Stolarka okienna 50% GM</t>
  </si>
  <si>
    <t>Stolarka drzwiowa</t>
  </si>
  <si>
    <t>ZAKRES</t>
  </si>
  <si>
    <t>Wykonane  w zł.</t>
  </si>
  <si>
    <t>Planowane w zł</t>
  </si>
  <si>
    <t>Kościuszki 38</t>
  </si>
  <si>
    <t>Kościuszki 66</t>
  </si>
  <si>
    <t>Malowanie klatek schodowych z wymianą drzwi wejściowych do bud.w oficynie</t>
  </si>
  <si>
    <t>Sikorskiego 20</t>
  </si>
  <si>
    <t>Ogółem :</t>
  </si>
  <si>
    <t>Sikorskiego 29</t>
  </si>
  <si>
    <t>Kościuszki 9</t>
  </si>
  <si>
    <t>Lp.</t>
  </si>
  <si>
    <t>UWAGI</t>
  </si>
  <si>
    <t>uwagi</t>
  </si>
  <si>
    <t>Rybaki 14</t>
  </si>
  <si>
    <t>Remont elewacji frontowej i ściany szczytowej od strony Sikorskiego 31</t>
  </si>
  <si>
    <t>Pocztowa 4,5,7</t>
  </si>
  <si>
    <t>Ułożenie papy termozgrzewalnej</t>
  </si>
  <si>
    <t>Kościuszki 58</t>
  </si>
  <si>
    <t xml:space="preserve">Remont elewacji frontowej </t>
  </si>
  <si>
    <t>Przemysłowa 2a</t>
  </si>
  <si>
    <t>Wypożycz.sprzętu-remont dachu-papa termozgrzewalna</t>
  </si>
  <si>
    <t>Rybaki 25,23,Pl.Bartoszka 8,Kościuszki 99</t>
  </si>
  <si>
    <t>Ułożenie 1 warstwy papy termozgrzewalnej z remonmtem opierzeń:R25,23,Pl.B.8 oraz wymiana rynny Kościuszki 99</t>
  </si>
  <si>
    <t>Remont dachu z wzmocnieniem konstrukcji -49587,20 + sklamrowanie budynku- założenie ściąg -8604,94</t>
  </si>
  <si>
    <t>Lokale użytkowe-Przemysłowa 2A</t>
  </si>
  <si>
    <t xml:space="preserve">Zwolnienie w 100% czynsz za 07.2009r (882,89)+ zwolnioenie w 100%  czynsz za 01-06.2009r (5297,34) </t>
  </si>
  <si>
    <t>Instrukcja p.poż -3360, drogi ewakuacyjne -2440 + ekspertyza kuchni p. Kałużyńska - 900,00</t>
  </si>
  <si>
    <t xml:space="preserve">Remonty gruntowne w 2009 r </t>
  </si>
  <si>
    <t>Sikorskiego 24</t>
  </si>
  <si>
    <t>Planowane</t>
  </si>
  <si>
    <t>Sikorskiego 1</t>
  </si>
  <si>
    <t>Remont klatki schodowej + pomieszczeń</t>
  </si>
  <si>
    <t>Pl.Wolności 8</t>
  </si>
  <si>
    <t>Remont dachu- ułożenie blachy dachówkopodobnej</t>
  </si>
  <si>
    <t>przełożyć na 2010r</t>
  </si>
  <si>
    <t>Wroniecka 35</t>
  </si>
  <si>
    <t>Wroniecka 52</t>
  </si>
  <si>
    <t>Postawienie pomieszczń gospodarczych</t>
  </si>
  <si>
    <t>Pl.Wolności 2, Rybaki 21, 23, Kościuszki 83, Pl.Wolności 14</t>
  </si>
  <si>
    <t>Wymiana stolarki okiennej w lokalach mieszkalnych w ilości 15 szt.</t>
  </si>
  <si>
    <t>Remont elewacji  (56724,66) + projekt organizacji ruchu (488,00)</t>
  </si>
  <si>
    <t>Ułożenie 1 warstwy papy termozgrzewalnej z remontem opierzeń:R25,23,Pl.B.8 oraz wymiana rynny Kościuszki 99</t>
  </si>
  <si>
    <t>pozostało:</t>
  </si>
  <si>
    <t>Wymiana stolarki okiennej i drzwiowej wejściowej do budynku (drzwi: 2354) + okna (3 szt -2568</t>
  </si>
  <si>
    <t>zafakturowane</t>
  </si>
  <si>
    <t>umowy,zlecenia,oferty</t>
  </si>
  <si>
    <t>Hydroizolacja ścian oficyny (40602,59-hydroizolacja)</t>
  </si>
  <si>
    <t>D.T. budowlana - adapatacja strychu na lokal  (2440) + DT instalacja gazowa (854)</t>
  </si>
  <si>
    <t>Wymiana stolarki okiennej (21 szt)</t>
  </si>
  <si>
    <t>Czarnków 31.10.09</t>
  </si>
  <si>
    <t>x</t>
  </si>
  <si>
    <t>Gdańska 47/1</t>
  </si>
  <si>
    <t>1.</t>
  </si>
  <si>
    <t>Pl. Bartoszka 15</t>
  </si>
  <si>
    <t>2.</t>
  </si>
  <si>
    <t>3.</t>
  </si>
  <si>
    <t>Kościuszki 88</t>
  </si>
  <si>
    <t>Kościuszki 43</t>
  </si>
  <si>
    <t xml:space="preserve">3. </t>
  </si>
  <si>
    <t>Pl. Wolności 17-18</t>
  </si>
  <si>
    <t>Wymiana pokrycia dachu z dachówki</t>
  </si>
  <si>
    <t>Przebudowa przyłączy kanalizacji sanitarnej i budowa przyłączykanalizacji deszczowej dla budynków Pl. Wolnośći 17 (43 000) i P. Wolności 18 (50 000 i wykonaniem nawierzchni z polbruku  (27 000)</t>
  </si>
  <si>
    <t>Pl. Wolności 5</t>
  </si>
  <si>
    <t>Wymiana stolarki okiennej i drzwi wejścioych do budynku od strony podwórza</t>
  </si>
  <si>
    <t xml:space="preserve">Planowane remonty gruntowne na 2012 r </t>
  </si>
  <si>
    <t>22.11.2011</t>
  </si>
  <si>
    <t>Zakres</t>
  </si>
  <si>
    <t>Liczba budynków</t>
  </si>
  <si>
    <t>Budynek</t>
  </si>
  <si>
    <t>Koszty wykonania elewacji</t>
  </si>
  <si>
    <t>Koszty przestawienia  piecy kaflowych</t>
  </si>
  <si>
    <t>Koszty wymiany stolarki okiennej i drzwiowej</t>
  </si>
  <si>
    <t>Koszty wykonania remontu klatek schod.</t>
  </si>
  <si>
    <t>Koszty wykonania remontu dachu</t>
  </si>
  <si>
    <t>koszty wykonania remontu podłóg</t>
  </si>
  <si>
    <t>Roboty budowlane zlecane w 2012 r</t>
  </si>
  <si>
    <t>Roboty sanitarne zlecane w 2012 r</t>
  </si>
  <si>
    <t>Roboty dekarsko-blacharskie zlecane w 2012 r</t>
  </si>
  <si>
    <t>Piece c.o. węglowe , gazowe, kafowe  w 2012 r</t>
  </si>
  <si>
    <t>Stolarka okienna i drzwiowa w 2012 r - wykonana</t>
  </si>
  <si>
    <t>Plan remontów gruntow.  w 2013 r</t>
  </si>
  <si>
    <t>4.</t>
  </si>
  <si>
    <t>6.</t>
  </si>
  <si>
    <t>11/2012</t>
  </si>
  <si>
    <t>23./2012</t>
  </si>
  <si>
    <t>Kościuszki 83</t>
  </si>
  <si>
    <t>wymiana pokrycia dachu z dachówki wraz z wymianą łat, opierzeń i rynnien oraz otynkowanie kominów na dachu  budynku głównego</t>
  </si>
  <si>
    <t>OGÓŁEM :</t>
  </si>
  <si>
    <t>08.02.2012</t>
  </si>
  <si>
    <t>24/4270m</t>
  </si>
  <si>
    <t>Kościuszki 3/Fadziejew</t>
  </si>
  <si>
    <t>awaria instalacji wodnej - rozmrożenie i iczęściwą wymianą rur i zalożeniem otuliny</t>
  </si>
  <si>
    <t>25/4270m</t>
  </si>
  <si>
    <t>13.02.2012</t>
  </si>
  <si>
    <t xml:space="preserve">Budynki komunalne </t>
  </si>
  <si>
    <t>1. Wroniecka 44 - wymiana rynny i rur spustowych  1011,92                              2. Budynki komunalne - usunięcie przecieków na pokryciach dachowych</t>
  </si>
  <si>
    <t>15.02.2012</t>
  </si>
  <si>
    <t>Sikorskiego 20/4</t>
  </si>
  <si>
    <t>26/4270</t>
  </si>
  <si>
    <t>10.02.2012</t>
  </si>
  <si>
    <t>Sikorskiego 16/Wójcik</t>
  </si>
  <si>
    <t>awaria instalacji c.o.- wykonanie obejścia na ścianie od wewnatrz</t>
  </si>
  <si>
    <t>23.02.2012</t>
  </si>
  <si>
    <t>Gdańska 6 - zejściu z korytarza do piwnic</t>
  </si>
  <si>
    <t>stolarka okienna100% udział GM</t>
  </si>
  <si>
    <t>30/4270</t>
  </si>
  <si>
    <t>wymiana pompy obiegowej w kotłowni budynku Kościuszki 59 wspólnej dla K-59  i K-59a</t>
  </si>
  <si>
    <t>Kościuszki 59a -</t>
  </si>
  <si>
    <t>31/4270m</t>
  </si>
  <si>
    <t xml:space="preserve">usunięcie awarii instalacji c.o. </t>
  </si>
  <si>
    <t>32/4270m</t>
  </si>
  <si>
    <t>27.02.2011</t>
  </si>
  <si>
    <t>Kościuszki 88 - wymiana stolarki okiennej  22 szt w tym udział gminy w 11 szt</t>
  </si>
  <si>
    <t>12/4270m</t>
  </si>
  <si>
    <t>26.01.2012</t>
  </si>
  <si>
    <t>Gdańska 27</t>
  </si>
  <si>
    <t>remont posadzki w łazience p. Fadziejew</t>
  </si>
  <si>
    <t>34/4270m</t>
  </si>
  <si>
    <t>28.02.2012</t>
  </si>
  <si>
    <t>Gdańska 47</t>
  </si>
  <si>
    <t>Rybaki 7/6</t>
  </si>
  <si>
    <t>Kościuszki 32</t>
  </si>
  <si>
    <t>remont dachu ( 25432,8)- oferta na 52387,56</t>
  </si>
  <si>
    <t>45/4270m</t>
  </si>
  <si>
    <t>20.03.2012</t>
  </si>
  <si>
    <t>Rybaki 23/4</t>
  </si>
  <si>
    <t>podłączenie kuchenki gaz. Z próbą szczelności</t>
  </si>
  <si>
    <t>23.03.2012</t>
  </si>
  <si>
    <t>46.03.2012</t>
  </si>
  <si>
    <t>Sikorskiego 8/4</t>
  </si>
  <si>
    <t>27.03.2012</t>
  </si>
  <si>
    <t>Kościuszki 81/2</t>
  </si>
  <si>
    <t>Sikorskiego 29/Ptak</t>
  </si>
  <si>
    <t>47/4270m</t>
  </si>
  <si>
    <t>27/4210</t>
  </si>
  <si>
    <t>03.04.2012</t>
  </si>
  <si>
    <t>Pocztowa 4/1 drzwi wejściowe do lokalju</t>
  </si>
  <si>
    <t>28/4210</t>
  </si>
  <si>
    <t>Oś.Parkowe 17/25</t>
  </si>
  <si>
    <t>49/4270m</t>
  </si>
  <si>
    <t>Remont kominów ponad dachem z wykonaniem zadaszeń nad wlotami do przewodów kominowych, remont koryt odprowadzających wody opadowe. Wymiana rynny i założenie parapetu na części niskiej p. Hały</t>
  </si>
  <si>
    <t>L.p.</t>
  </si>
  <si>
    <r>
      <t>ul. Rybaki 30(</t>
    </r>
    <r>
      <rPr>
        <sz val="11"/>
        <color theme="1"/>
        <rFont val="Czcionka tekstu podstawowego"/>
        <charset val="238"/>
      </rPr>
      <t xml:space="preserve"> 7 lokali)</t>
    </r>
  </si>
  <si>
    <t>zlecenia, oferty</t>
  </si>
  <si>
    <t>Wymianą pokrycia dachu z dachówki i papy</t>
  </si>
  <si>
    <t>61/4270</t>
  </si>
  <si>
    <t>26.04.2012</t>
  </si>
  <si>
    <t>Rybaki 7</t>
  </si>
  <si>
    <t>Łąkowa 2</t>
  </si>
  <si>
    <t>Remont kominów ponad dachem z usunięciem przecieków na papie i remontem obróbek blacharskich</t>
  </si>
  <si>
    <t>62/4270,</t>
  </si>
  <si>
    <t>63/4270m</t>
  </si>
  <si>
    <t>budynku komunalne w tym Kościuszki 32</t>
  </si>
  <si>
    <t>Remont dachu na pomieszczeniu gospodarczym - Gdańska 27, remont kominów K-35, oraz usuwanie przecieków Staromiejska 11, Pl. Wolności 18</t>
  </si>
  <si>
    <t>64/4270</t>
  </si>
  <si>
    <t>Gdańska 6 i 47</t>
  </si>
  <si>
    <t>G-6 wymiana podłogi na korytarzu z remontem schodów do budynku G-47 - remont schodów przed wejśąciem do budynku</t>
  </si>
  <si>
    <t>74/4270m</t>
  </si>
  <si>
    <t xml:space="preserve">08.05.2012 </t>
  </si>
  <si>
    <t>Kościuszki 81</t>
  </si>
  <si>
    <t>75/4270m</t>
  </si>
  <si>
    <t>08.05.2012</t>
  </si>
  <si>
    <t>W - z udziałem współwłaściciela  budynkuymiana pokrycia dachu z dachówki z wymianą łacenia i założeniem membrany z remontem kominów</t>
  </si>
  <si>
    <t>52387,56-5678,01=46709,55</t>
  </si>
  <si>
    <t>PROPOZYCJA</t>
  </si>
  <si>
    <t>Wymiana pokrycia dachu  z dachówki - budynek główny</t>
  </si>
  <si>
    <t>78/4280</t>
  </si>
  <si>
    <t>21.05.2012</t>
  </si>
  <si>
    <t xml:space="preserve">usunięcie awarii na istal. Gaz. Kościuszki 66 z próbą szczelności </t>
  </si>
  <si>
    <t>77/4270</t>
  </si>
  <si>
    <t>16.05.2012</t>
  </si>
  <si>
    <t>wykonanie i montaż 2 szt krat piwnicznych od strony ulicy</t>
  </si>
  <si>
    <t>remont pękniętego szczytu wraz z założeniem śćiąg z płaskownika i otynkowaniem ( od strony p. Gieremek)</t>
  </si>
  <si>
    <t>15.05.2012</t>
  </si>
  <si>
    <t>17.05.2012</t>
  </si>
  <si>
    <t>79/4270</t>
  </si>
  <si>
    <t>82/4270m</t>
  </si>
  <si>
    <t>31.05.2012</t>
  </si>
  <si>
    <t>Rybaki 26</t>
  </si>
  <si>
    <t>usunięcie przecieków na dachu z dachówki</t>
  </si>
  <si>
    <t xml:space="preserve">DT na instalacje gazową (3500 + doprowadzenie gazu do mieszkań 20000)+ wykonanie </t>
  </si>
  <si>
    <t>DT na instalacje gazową (8000 + doprowadzenie gazu do mieszkań 30000)+ wykonanie</t>
  </si>
  <si>
    <t>Chodzieska 13</t>
  </si>
  <si>
    <t>c.o gazowe indywidualne</t>
  </si>
  <si>
    <t>06.06.2012</t>
  </si>
  <si>
    <t>19.06.2012</t>
  </si>
  <si>
    <t xml:space="preserve">remont instalacji części wspólnej wraz z montażem seperatora powietrza w wymiennikowni </t>
  </si>
  <si>
    <t>97/2012</t>
  </si>
  <si>
    <t>21.06.2012</t>
  </si>
  <si>
    <t>98/4270m z 21.06.2012</t>
  </si>
  <si>
    <t>Kościuszki 9 nr 3-Jopp (1 szt), nr 7 Matelaska (1 szt)</t>
  </si>
  <si>
    <r>
      <t>Kościuszki 70</t>
    </r>
    <r>
      <rPr>
        <b/>
        <sz val="10"/>
        <color theme="1"/>
        <rFont val="Czcionka tekstu podstawowego"/>
        <charset val="238"/>
      </rPr>
      <t xml:space="preserve"> (2/4270) z dn.25.06.2012</t>
    </r>
  </si>
  <si>
    <t>Kościuszki 58  (07.05.2012)</t>
  </si>
  <si>
    <t xml:space="preserve"> </t>
  </si>
  <si>
    <r>
      <t xml:space="preserve">Rybaki 7/6 p. Gieremek </t>
    </r>
    <r>
      <rPr>
        <sz val="8"/>
        <color theme="1"/>
        <rFont val="Czcionka tekstu podstawowego"/>
        <charset val="238"/>
      </rPr>
      <t>(przestawienie pieca)</t>
    </r>
    <r>
      <rPr>
        <sz val="11"/>
        <color theme="1"/>
        <rFont val="Czcionka tekstu podstawowego"/>
        <family val="2"/>
        <charset val="238"/>
      </rPr>
      <t>, Gdańska 47/Fadziejew</t>
    </r>
    <r>
      <rPr>
        <sz val="8"/>
        <color theme="1"/>
        <rFont val="Czcionka tekstu podstawowego"/>
        <charset val="238"/>
      </rPr>
      <t>(rozebranie pieca)</t>
    </r>
    <r>
      <rPr>
        <sz val="11"/>
        <color theme="1"/>
        <rFont val="Czcionka tekstu podstawowego"/>
        <family val="2"/>
        <charset val="238"/>
      </rPr>
      <t xml:space="preserve"> , Kościuszki 9/10 Panek (</t>
    </r>
    <r>
      <rPr>
        <sz val="8"/>
        <color theme="1"/>
        <rFont val="Czcionka tekstu podstawowego"/>
        <charset val="238"/>
      </rPr>
      <t xml:space="preserve"> wymiana dzrwiczek do pieca</t>
    </r>
    <r>
      <rPr>
        <sz val="11"/>
        <color theme="1"/>
        <rFont val="Czcionka tekstu podstawowego"/>
        <family val="2"/>
        <charset val="238"/>
      </rPr>
      <t xml:space="preserve"> )</t>
    </r>
  </si>
  <si>
    <t>96/4270</t>
  </si>
  <si>
    <t>Kościuszki 9/10</t>
  </si>
  <si>
    <t>Wydzielenie z pomieszczenia kuchennego pomieszczenia na brodzik wraz z częściwą przebudową instalacji wodno-kanalizacyjnej</t>
  </si>
  <si>
    <t>95/4270</t>
  </si>
  <si>
    <t>08.06.2012</t>
  </si>
  <si>
    <t>Pl. Wolności 14 i Pl. Wolności 15</t>
  </si>
  <si>
    <t>Pl. Wolności 14 - wymiana posadzki w piwnicy p. Kulwas z izolacą z folii oraz Pl. Wolności 15 - ułożenie płytek na klatce schodowej na parterze z wyrównaniem istniejącej posadzki ceglanej</t>
  </si>
  <si>
    <t>58/4210 21.06.2012</t>
  </si>
  <si>
    <t>Kościuszki 52/1 p Grądzielewska</t>
  </si>
  <si>
    <t>Wroniecka 132</t>
  </si>
  <si>
    <t>99/4270m</t>
  </si>
  <si>
    <t>28.06.2012</t>
  </si>
  <si>
    <t>Sikorskiego 29/1</t>
  </si>
  <si>
    <t>Wymiana podłogi drewnianej z dociepleniem stropu styropianem gr 10 cm i ułożeniem płyt OSB</t>
  </si>
  <si>
    <t>29.06.2012</t>
  </si>
  <si>
    <t>Kościuszki 47/3 (Szymczak- 2szt) i 47/5(Kowalska- 1 szt)</t>
  </si>
  <si>
    <t>03.07.2012</t>
  </si>
  <si>
    <t>Przemyslowa 2A</t>
  </si>
  <si>
    <t>101/4270</t>
  </si>
  <si>
    <t>Chodzieska 13 -1/4270 z 23.04.2012( DT)  - 4/4270 z 05.07.2012</t>
  </si>
  <si>
    <t>DT  na istal. Gaz. 7380 , Instalacja gazowa do lokali mieszkalnych- 19 992,90</t>
  </si>
  <si>
    <t>wykonane 04.07.2012</t>
  </si>
  <si>
    <t>06.07.2012</t>
  </si>
  <si>
    <t>Wroniecka 132/Lange</t>
  </si>
  <si>
    <t>114/4270</t>
  </si>
  <si>
    <t>111/4270</t>
  </si>
  <si>
    <t>115/4270</t>
  </si>
  <si>
    <t>11.07.2012</t>
  </si>
  <si>
    <t>Kościuszki 43/6 p. Robecki</t>
  </si>
  <si>
    <t>116/4270</t>
  </si>
  <si>
    <t>12.07.2012</t>
  </si>
  <si>
    <t>83/2012</t>
  </si>
  <si>
    <t xml:space="preserve">Kościuszki 70/2 Godziębska </t>
  </si>
  <si>
    <t>Jadłodajnia ul. Przemysłowa 2A p.Kałużyńska</t>
  </si>
  <si>
    <t>0307.2012</t>
  </si>
  <si>
    <t>118/4270m</t>
  </si>
  <si>
    <t>24.07.2012</t>
  </si>
  <si>
    <t>Kościuszki 38/6  Hasulak</t>
  </si>
  <si>
    <t>zaślepienie instalacji z.w c.w ,po odcięciu instalacji</t>
  </si>
  <si>
    <t>119/4270m</t>
  </si>
  <si>
    <t>Pl. Wolności 18/1 Kowal</t>
  </si>
  <si>
    <t>remont instalacji c.o. z montażem grzejników z odzysku</t>
  </si>
  <si>
    <t>120/4270</t>
  </si>
  <si>
    <t>Pl.Bartoszka 8/p.Kopacz</t>
  </si>
  <si>
    <t>123/4270</t>
  </si>
  <si>
    <t>31.07.2012</t>
  </si>
  <si>
    <t>Pl. Wolności 8/2 p. Pertek</t>
  </si>
  <si>
    <t>117/4270</t>
  </si>
  <si>
    <t>17.07.2012</t>
  </si>
  <si>
    <t xml:space="preserve">Kościuszki 83/2 p. Szulczyńska </t>
  </si>
  <si>
    <t>124/4270</t>
  </si>
  <si>
    <t>02.08.2012</t>
  </si>
  <si>
    <t>Rybaki 7/7 Kiedrowska-Nowakowska</t>
  </si>
  <si>
    <t>gdańska 4 5/4270 06.08.2012</t>
  </si>
  <si>
    <t>137/4270</t>
  </si>
  <si>
    <t>16.08.2012</t>
  </si>
  <si>
    <t>Pioruński- Kościuszki 70./</t>
  </si>
  <si>
    <t>138/7270</t>
  </si>
  <si>
    <t>17.08.2012</t>
  </si>
  <si>
    <t>Rybaki 23/3 Tomczak</t>
  </si>
  <si>
    <t>139/4270</t>
  </si>
  <si>
    <t>Rybaki 14/1(Hachuj)</t>
  </si>
  <si>
    <t>155/4270m</t>
  </si>
  <si>
    <t>14.09.2012</t>
  </si>
  <si>
    <t>Kościuszki 47/8</t>
  </si>
  <si>
    <t>156/4270m</t>
  </si>
  <si>
    <t>Kościuszki 59a/2</t>
  </si>
  <si>
    <t>Remont nowozasiedlanego lokalu - wydzielenie łazienki z kuchni, z rozporwadzeniem  instalacjo wod-kan, wymiana posadzek,</t>
  </si>
  <si>
    <t>Remont nowozasiedlanego lokalu -wydzielenie pokoiku,przebudowa c.o. instalacji wod.kan, ułożenie paneli, przemurowanie komina ponad dachem.</t>
  </si>
  <si>
    <t>Kościuszki 59a</t>
  </si>
  <si>
    <t>Indywidualne ogrzewanie gazowe</t>
  </si>
  <si>
    <t>103/4210</t>
  </si>
  <si>
    <t>13.09.2012</t>
  </si>
  <si>
    <t>Kościuszki 43/Grzegorek</t>
  </si>
  <si>
    <t>105/4210</t>
  </si>
  <si>
    <t>19.09.2012</t>
  </si>
  <si>
    <t>Pl.Bartoszka 15/Olszak</t>
  </si>
  <si>
    <t>18.09.2012</t>
  </si>
  <si>
    <t>Kościuszki 66/Grien</t>
  </si>
  <si>
    <t xml:space="preserve">montaż nasady i podwyższenie komina wentylacyjnego </t>
  </si>
  <si>
    <t>Spokojna 2</t>
  </si>
  <si>
    <t>Pl. Wolności 5  7/4270 z 19.09.2012r</t>
  </si>
  <si>
    <t xml:space="preserve">Udział w remoncie elewacji  i wymianie pokrycia dachu 324,23- 95,83 ( 29,56%) biblioteka=228,4) </t>
  </si>
  <si>
    <t>wykonano 19.09.2012 r</t>
  </si>
  <si>
    <t>159/4270m</t>
  </si>
  <si>
    <t>21.09.2012</t>
  </si>
  <si>
    <t>usunięcie awarii c.o. w lokalu użytkowym - Kościuszki 88 Restrukturyzacja Rolnictwa</t>
  </si>
  <si>
    <t>Realizacja remontów budynków komunalnych w I półroczu 2012 r.</t>
  </si>
  <si>
    <t>Wymiana pokrycia dachu z dachówki na budynku głównym wraz z wymianą oierzeń rynien i rur spustowych  oraz remont kominów ponad dachem we współudziale właściela lokalu nr 2</t>
  </si>
  <si>
    <t>Wymiana  pokrycia dachu z dachówki na budynku głównym z wymianą opierzeń rynien i rur spustowych</t>
  </si>
  <si>
    <t>ułożenie papy termozgrzewalnej na ciągu pomieszczeń gospodarczych w raz z założeniem obróbek blacharskich na okapach</t>
  </si>
  <si>
    <t xml:space="preserve">Remont korytarzy poprzez ułożenie płyt kartonowo-gipsowych ognioodpornych na stelażu metalowym z ich pomalowaniem farbami emulsyjnymi oraz wymiana instalacji elektrycznej </t>
  </si>
  <si>
    <r>
      <t>K</t>
    </r>
    <r>
      <rPr>
        <b/>
        <sz val="10"/>
        <color theme="1"/>
        <rFont val="Czcionka tekstu podstawowego"/>
        <charset val="238"/>
      </rPr>
      <t>ościuszki 70</t>
    </r>
  </si>
  <si>
    <t>wymiana okien na klatce schodowej i w lokalach mieszkalnych  na ścianie od strony podwórza  w ilości :13 szt stolarki okiennej</t>
  </si>
  <si>
    <t>na wnoski mieszkańców</t>
  </si>
  <si>
    <t>Kościuszki 88 (11 szt) i Kościuszki 70/2 -(1 szt)</t>
  </si>
  <si>
    <t>OKNA w  50% udział Gminy Miasta Czarnków  - 12 szt</t>
  </si>
  <si>
    <t>OKNA  w 100% udział Gminy Miasta Czarnków - 8 szt</t>
  </si>
  <si>
    <t>Drzwi wejściowe do budynku Kościuszki 32 - 2 szt</t>
  </si>
  <si>
    <t xml:space="preserve">wymiana drzwi wejściowych do budynku na aluminiowe w profilu ciepły przy współudziale właścieli lokali mieszkalnych </t>
  </si>
  <si>
    <t>Pocztowa 4/1                                 oś. Parkowe 17/25</t>
  </si>
  <si>
    <t>na wnioski mieszkańców</t>
  </si>
  <si>
    <t>Gdańska 6,Pl. Wolności 14, Pl. Wolności 15, Sikorskiego 29/1</t>
  </si>
  <si>
    <t>wymiana posadzki betonowe w piwnicy- Pl. Wolności 14, remonto posadzki na klatkach schodowych na parterze- Gdańska 6 i Pl. Wolności 15, wymiana podłogi drewnianej w pokoju lokalu mieszkalnego</t>
  </si>
  <si>
    <t>Piece kaflowe - przestawienie - 6 szt.</t>
  </si>
  <si>
    <t>Zakup kotłów gazowych 2-funkcyjnych - 3 szt</t>
  </si>
  <si>
    <t>Sikorskiego 20/4, Sikorskiego 8/4, Kościuszki 52/1</t>
  </si>
  <si>
    <t>Ogółem (5,6,7,8,9)=</t>
  </si>
  <si>
    <t>Czarnków 26.09.2012 r.</t>
  </si>
  <si>
    <t xml:space="preserve">Drzwi wejściowe do lokali mieszkalnych - 2 szt </t>
  </si>
  <si>
    <t>Gdańska 4</t>
  </si>
  <si>
    <t>wymiana pokrycia dachu z dachówki z wymianą obróbek blacharskich, rynien i rur spustowych oraz remont kominów ponad dachem - we współudziale właściela lokalu nr 4</t>
  </si>
  <si>
    <t xml:space="preserve">udziałGminy Miasta  w remonicie elewacji wraz z remontem pokrycia dachu z dachówki </t>
  </si>
  <si>
    <t>doprowadzenie instalacji gazowej do 9 lokali mieszkalnych z podłączeniem kuchenek gazowych</t>
  </si>
  <si>
    <t>Pl. Wolności 17 i 18</t>
  </si>
  <si>
    <t>instalacja gazowa , sanitarna , deszczowa</t>
  </si>
  <si>
    <t>Przemysłowa  2a</t>
  </si>
  <si>
    <t xml:space="preserve">Remont ściany jadłodajni osiedlowej z dociepleniem , wyprawą elewacyjną po wymianie stolarki okiennej  od strony patio - z udziałem najemcy 50/50% </t>
  </si>
  <si>
    <t>Kościuszki 3, Kościuszki 47, Kościuszki 59a</t>
  </si>
  <si>
    <t>Remonty nowo zasiedlanych lokali mieszkalnych  (przeniesienie mieszkańców z budynku Pl. Powstańców Wlkp. 1)</t>
  </si>
  <si>
    <t>Remonty zlecone w nowozasiedlanych lokalach mieszkalnych</t>
  </si>
  <si>
    <t>Piece kaflowe - przestawienie - 16 szt.</t>
  </si>
  <si>
    <t>Zakup kotłów gazowych 2-funkcyjnych - 4 szt</t>
  </si>
  <si>
    <t>Sikorskiego 20/4, Sikorskiego 8/4, Kościuszki 52/1, Kościuszki 43/9</t>
  </si>
  <si>
    <t>zakup kotła c.o. na węgiel z wężownicą na ciepłą wodę -p. Oszak</t>
  </si>
  <si>
    <t>Koszty przestawienia  piecy kaflowych, koszty kotłów 2-funkc. Gazow. i c.o. węglowe</t>
  </si>
  <si>
    <r>
      <t>K</t>
    </r>
    <r>
      <rPr>
        <b/>
        <sz val="8"/>
        <color theme="1"/>
        <rFont val="Czcionka tekstu podstawowego"/>
        <charset val="238"/>
      </rPr>
      <t>ościuszki 70</t>
    </r>
  </si>
  <si>
    <t>a/a(JF)</t>
  </si>
  <si>
    <t>Ogółem (4,5,6,7,8,9.10,11)=</t>
  </si>
  <si>
    <t>141/4227</t>
  </si>
  <si>
    <t>23.08.2012</t>
  </si>
  <si>
    <t>Pl.Bartoszka 8</t>
  </si>
  <si>
    <t>przemurowanie wykrzywionej ściany podłużnej ciągu pomieszczeń gospodarczych</t>
  </si>
  <si>
    <t>Kościuszki 83/5</t>
  </si>
  <si>
    <t>114/4210</t>
  </si>
  <si>
    <t>02.10.2012</t>
  </si>
  <si>
    <t>Pl. Wolności 13/Warzański</t>
  </si>
  <si>
    <t xml:space="preserve">                                               </t>
  </si>
  <si>
    <t>Kościuszki 38 - 8/4270 z 02.10.2012 r 9/4270 z 03.10.2012 r</t>
  </si>
  <si>
    <t>173//4270m</t>
  </si>
  <si>
    <t>16.10.2012</t>
  </si>
  <si>
    <t>Łąkowa 4 4 szt klatka schodowa, 3 szt 4/4 p. Lange</t>
  </si>
  <si>
    <t>174/4270</t>
  </si>
  <si>
    <t>17.10.2012</t>
  </si>
  <si>
    <t>Rybaki 5</t>
  </si>
  <si>
    <t>175/4270</t>
  </si>
  <si>
    <t>Pl.Wolności 18</t>
  </si>
  <si>
    <t>kraty piwniczne p[rzy wsypach - 5 szt</t>
  </si>
  <si>
    <t>kraty przy okienkach piwnicznych - 4 szt</t>
  </si>
  <si>
    <t>176/4270</t>
  </si>
  <si>
    <t>kraty piwniczne przy wsypach - 5 szt</t>
  </si>
  <si>
    <t>177/4270</t>
  </si>
  <si>
    <t>Rybaki 18+ Wroniecka 50</t>
  </si>
  <si>
    <t>kraty piwniczne przy wsypach - 4 szt + przykrywa na studzienkę kanailizacyjną</t>
  </si>
  <si>
    <t>178/4270m</t>
  </si>
  <si>
    <t>19.10.2012</t>
  </si>
  <si>
    <t>Rybaki 14/6 Dołhań</t>
  </si>
  <si>
    <t>179/4270m</t>
  </si>
  <si>
    <t>23.10.2012</t>
  </si>
  <si>
    <t>Pl. Wolności 8</t>
  </si>
  <si>
    <t xml:space="preserve">wykonanie obejścioa osadników kanalizacji sanitarenj poprzez postawienie 2 studzienek kan.sanit. I ułożenie 11 mb rury PCV </t>
  </si>
  <si>
    <t>160/4270</t>
  </si>
  <si>
    <t>2709.2012</t>
  </si>
  <si>
    <t>budynki komunalne mieszkalne</t>
  </si>
  <si>
    <t>usuwanie przecieków na pokryciach dachpowych</t>
  </si>
  <si>
    <t>161/4270</t>
  </si>
  <si>
    <t>27.0-9.2012</t>
  </si>
  <si>
    <t>usunięcie przecieku na części od strony Wronieckiej</t>
  </si>
  <si>
    <t>526,,59</t>
  </si>
  <si>
    <t>22.10.2012</t>
  </si>
  <si>
    <t>Kościuszki 85 i Wroniecka 80</t>
  </si>
  <si>
    <t>1. ułożenie papy termozgrzewalnej na dobudóce od stro ny ulicy ( 1080)2. Ułożenie papy termozgrzewalnej z wymianą pasa nadrynnowego rynny i remont komina ( 2160)</t>
  </si>
  <si>
    <t>180/4270 i 181/4270</t>
  </si>
  <si>
    <t>182/4270</t>
  </si>
  <si>
    <t xml:space="preserve">22.102012 </t>
  </si>
  <si>
    <t>Rybaki 30</t>
  </si>
  <si>
    <t>montaż wyłazu dachowego i stoni kominiarskich z ławą</t>
  </si>
  <si>
    <t>183/4270</t>
  </si>
  <si>
    <t>24.10.2012</t>
  </si>
  <si>
    <t>usuwanie przecieków na pokryciach dachowych : Łąkowa 2, Kościuszki 52, Wroniecka 12, Założenie rynny i rur spustowych - Pl. Wolności 17, Ułożenie papy termozgrzewalnej z remontem kominó na częśći papowej budynku głównego i na oficynie wraz z dociepleniem  szczytu od strony strych na oficynie</t>
  </si>
  <si>
    <t>184/4270m</t>
  </si>
  <si>
    <t>30.10.2012</t>
  </si>
  <si>
    <t>DT na instalację gazową i c.o. indywidulane ogrzewanie kotłami gazowymi 2-funkcyjnymi</t>
  </si>
  <si>
    <t>A,B,C,D - ułożenie papy termozgrzewalnej</t>
  </si>
  <si>
    <t>185/4270</t>
  </si>
  <si>
    <t>31.10.2012</t>
  </si>
  <si>
    <t>Spokojna 2B/9 ( p. Seniuk)</t>
  </si>
  <si>
    <t>wymiana wymiennikacipła na instalacji c.o.</t>
  </si>
  <si>
    <t>196/74270</t>
  </si>
  <si>
    <t>05.11.2012</t>
  </si>
  <si>
    <t>Kościuszki 2/7 p. Bączyk</t>
  </si>
  <si>
    <t>195./4270m</t>
  </si>
  <si>
    <t>Kościuszki 22/1 p. Spera</t>
  </si>
  <si>
    <t>197/4270m</t>
  </si>
  <si>
    <t>Kościuszki 43/2- 3 szt, 43/5-2szt. 43/7-2 szt, 43/11-3 szt. Kościuszki 35/4-2szt, 35/1-2szt, Wroniecka 72/3- 1 szt.</t>
  </si>
  <si>
    <t>FOŚ</t>
  </si>
  <si>
    <t>06.11.2012</t>
  </si>
  <si>
    <t xml:space="preserve">przebudowa przyłącza kanalizacji sanitarnej ze zmianą miejsca odprowadzenia  ścieków z dotychczasoewgo zbiornika bezzodpływowego na kolektor sanitarny w ul. Ogrodowej oraz budowa przyłącza kanalizacji deszczowej z włączeniem fo kolektora w ul. Ogrodo9wej </t>
  </si>
  <si>
    <t>Remont dachu  z papy i dachówki</t>
  </si>
  <si>
    <t>minus   udział p. Rolniczaka  na dzień 06.11.2012 =14,37%</t>
  </si>
  <si>
    <t>Czarnków 06.11.2012 r</t>
  </si>
  <si>
    <t>100000 z funduszu ochr. Środwiska + 10000 = 110 000 - przepisano do inwestycji z par. 6050 ( dyspozycja ZGMZL)</t>
  </si>
  <si>
    <t>145000 ,00 -przepisano do inwestycji z par 6050</t>
  </si>
  <si>
    <t>214/4270m</t>
  </si>
  <si>
    <t>10.12.2012</t>
  </si>
  <si>
    <t>Zamkowa 6</t>
  </si>
  <si>
    <t xml:space="preserve">Przebudowa kanalizacji sanitarnej z włączeniem do miejskiego kolektora sanitarnego - likwidacja osadników </t>
  </si>
  <si>
    <t>215/4270m</t>
  </si>
  <si>
    <t>Utwardzeniepodwórza trylinką z odzysku ( materiał Gminy Miasta Czarnków)</t>
  </si>
  <si>
    <t>Czarnków 10.12.2012 r.</t>
  </si>
  <si>
    <t>Wroniecka 80</t>
  </si>
  <si>
    <t>ułożenie papy termozgrzewalnej na dobudówce budynku głównego z remontem komina i wymianą opierzeń i rynny</t>
  </si>
  <si>
    <t>Kościuszki 68</t>
  </si>
  <si>
    <t xml:space="preserve">ułożenie papy termozgrzewalnej na budynku głównym od strony podwórza i na dobudówce wraz z remontem kominów i dociepleniem ściany szczytowej oficyny </t>
  </si>
  <si>
    <t xml:space="preserve">wykonanie obejścia osadników kanalizacji sanitarnej  w ul. Wodnej - przebudowa przyłącza </t>
  </si>
  <si>
    <t>OKNA  w 100% udział Gminy Miasta Czarnków -  41 szt</t>
  </si>
  <si>
    <t>na wnoski mieszkańców 41 szt</t>
  </si>
  <si>
    <t>32,811,34</t>
  </si>
  <si>
    <t>Kościuszki 88 (11 szt) i Kościuszki 70/2 -(1 szt), Przemysłowa 2A, Kościuszki 2/7 1 szt</t>
  </si>
  <si>
    <t>OKNA w  50% udział Gminy Miasta Czarnków  - 27 szt</t>
  </si>
  <si>
    <t>utwardzenie podwórza z trylinki - trylinka i obrzeża materiał Gminy Miasta  Czarnków</t>
  </si>
  <si>
    <t>Kościuszki 59A</t>
  </si>
  <si>
    <t xml:space="preserve">wykonanie dokumentacji technicznej na zmianę sposibu ogrzewania z olejowego na etażowe kotłami gazowymi 2-funkcyjnymi </t>
  </si>
  <si>
    <t>przebudowa przyłącza kanalizacji sanitarnej ze zmianą odprowadzenia ścieków, z dotychczasowego zbiornika bezodpływowego na kolektor sanotarny w ul. Ogrodowej oraz wykonanie prZyłącza kanalizacji deszczowej w ul. Ogrodowej ( z Funduszu Ochrony Środowiska)</t>
  </si>
  <si>
    <r>
      <t>w tym ze środków ochrony środowiska  :</t>
    </r>
    <r>
      <rPr>
        <b/>
        <sz val="8"/>
        <color theme="1"/>
        <rFont val="Czcionka tekstu podstawowego"/>
        <charset val="238"/>
      </rPr>
      <t xml:space="preserve"> </t>
    </r>
    <r>
      <rPr>
        <b/>
        <sz val="10"/>
        <color theme="1"/>
        <rFont val="Czcionka tekstu podstawowego"/>
        <charset val="238"/>
      </rPr>
      <t>87774,08 zł Pl. Wolności 17 i 18</t>
    </r>
  </si>
  <si>
    <r>
      <t xml:space="preserve">z funduszu Ochrony Środowiska  : </t>
    </r>
    <r>
      <rPr>
        <b/>
        <sz val="10"/>
        <color theme="1"/>
        <rFont val="Czcionka tekstu podstawowego"/>
        <charset val="238"/>
      </rPr>
      <t>36 575 zł</t>
    </r>
    <r>
      <rPr>
        <sz val="10"/>
        <color theme="1"/>
        <rFont val="Czcionka tekstu podstawowego"/>
        <charset val="238"/>
      </rPr>
      <t>.( Kościuszki  43 - likwidacja osadnika -przebudowa kanaliz. Sanitarnej</t>
    </r>
  </si>
  <si>
    <t>i budowa przyłącza kanaliz. Deszcz.</t>
  </si>
  <si>
    <t>Realizacja remontów budynków komunalnych  2012 r.( do 10.12.2012 r)</t>
  </si>
  <si>
    <t xml:space="preserve">przebudowa przyłącza kanalizacji sanitarnej - likwidacja studzienek - osadników z włączeniem do kolektora </t>
  </si>
  <si>
    <t>13.12.2012</t>
  </si>
  <si>
    <t>Pl. Wolności 16/2</t>
  </si>
  <si>
    <t>216/4270</t>
  </si>
  <si>
    <t>04.12.2012</t>
  </si>
  <si>
    <t>217/4270</t>
  </si>
  <si>
    <t>Kościuszki 2, Pl.Wolności 18, Rybaki 7</t>
  </si>
  <si>
    <t>1.przemurowanie komina. 2. Remont komina z unsunięciem przecieków przy wyłazie 3. Rybaki 7 - remont kominów z ułożeniem papy termozgrzewalnej i obróbkami blacharskimi</t>
  </si>
  <si>
    <t>remont ściany podłużnej od strony nrożna - rozxebranie luźnej ścianki z cegły i docieplenie styropianem gr 10 cm</t>
  </si>
  <si>
    <t>218/4270</t>
  </si>
  <si>
    <t xml:space="preserve">wymiana kotła gazowego 2-funkcyjnego </t>
  </si>
  <si>
    <t>222/4270</t>
  </si>
  <si>
    <t>21.12.2012</t>
  </si>
  <si>
    <t>Łąkowa 2/8</t>
  </si>
  <si>
    <r>
      <t xml:space="preserve">ul. Pocztowa 4,5,7    </t>
    </r>
    <r>
      <rPr>
        <sz val="12"/>
        <color theme="1"/>
        <rFont val="Czcionka tekstu podstawowego"/>
        <charset val="238"/>
      </rPr>
      <t>(5+3+6)</t>
    </r>
  </si>
  <si>
    <t>224/4270m</t>
  </si>
  <si>
    <t>28.12.2012</t>
  </si>
  <si>
    <t>Kościuszki 83,/7</t>
  </si>
  <si>
    <t>Pl.Bartoszka 15/1 - 5szt, Pl. Bartoszka 15/4- 5szt,  Kościuszki 83/6-4szt. Kościuszki 83/2-4szt.</t>
  </si>
  <si>
    <t>FOŚ - 17210,57 zł.</t>
  </si>
  <si>
    <t xml:space="preserve">Remont ściany w jadlodajni os. Po wymianie stolarki okiennej - docieplenie z wyprawą elewacyjną (50/50% z p. Kałużyńską) </t>
  </si>
  <si>
    <t>akt notariany do poprawy - prawo własności</t>
  </si>
  <si>
    <t>przebudowa przyłączy kanalizacji sanitarnej i budowa kanalizacji deszczowej z utwardzeniem podwórza z polbruku 43299,77+87774,08=131073,85</t>
  </si>
  <si>
    <t xml:space="preserve">Nazwa zadania </t>
  </si>
  <si>
    <t>Plan 2012</t>
  </si>
  <si>
    <t xml:space="preserve">wydatki </t>
  </si>
  <si>
    <t xml:space="preserve">1. </t>
  </si>
  <si>
    <t>Plac wolności 17,18 - likwidacja osadników  zprzebudową przyłączy kanalizacji sanitarnej i bvudową przyłaczy deszczowych</t>
  </si>
  <si>
    <t>Wydatki z funduszu ochrony środowiska 2012 r.</t>
  </si>
  <si>
    <t>75492,0 + roboty dodatkowe.6294,24</t>
  </si>
  <si>
    <r>
      <t xml:space="preserve">Plan 120000 - </t>
    </r>
    <r>
      <rPr>
        <b/>
        <sz val="8"/>
        <color theme="1"/>
        <rFont val="Czcionka tekstu podstawowego"/>
        <family val="2"/>
        <charset val="238"/>
      </rPr>
      <t>86513</t>
    </r>
    <r>
      <rPr>
        <sz val="8"/>
        <color theme="1"/>
        <rFont val="Czcionka tekstu podstawowego"/>
        <family val="2"/>
        <charset val="238"/>
      </rPr>
      <t xml:space="preserve"> z funduszu ochrony środowiska  (</t>
    </r>
    <r>
      <rPr>
        <b/>
        <sz val="9"/>
        <color theme="1"/>
        <rFont val="Czcionka tekstu podstawowego"/>
        <charset val="238"/>
      </rPr>
      <t xml:space="preserve"> z przetargu =86505,23) + roboty dodatkowe 1268,85=87774,08</t>
    </r>
  </si>
  <si>
    <t>obicie ścian i sufitów płytami gipsowo=klartonowymi ognioodpornymi na stelażu metalowym z malowaniem farbami emulsyjnymi</t>
  </si>
  <si>
    <t>Kościuszki 43 - D.T na zmianę sposobu odprowadzenia kanalizacji sanitarnej - liokwidacja osadników</t>
  </si>
  <si>
    <t>W ramoach ter momodernizacji - wymiana stolarki okiennej w budynku mieszkalnym przy ul. Kościuszki 83 ( 6,2) 8 szt i PL. Bartoszka 15(1,4) 10 szt.</t>
  </si>
  <si>
    <t>Kościuszki 43 - likiwdacja osadników z przebudową przyłączy kanalizacji sanitarnej</t>
  </si>
  <si>
    <t>Czarnków 28.12.2012 r</t>
  </si>
</sst>
</file>

<file path=xl/styles.xml><?xml version="1.0" encoding="utf-8"?>
<styleSheet xmlns="http://schemas.openxmlformats.org/spreadsheetml/2006/main">
  <numFmts count="1">
    <numFmt numFmtId="164" formatCode="0.000"/>
  </numFmts>
  <fonts count="3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i/>
      <sz val="12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sz val="8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family val="2"/>
      <charset val="238"/>
    </font>
    <font>
      <b/>
      <i/>
      <sz val="9"/>
      <color theme="1"/>
      <name val="Czcionka tekstu podstawowego"/>
      <family val="2"/>
      <charset val="238"/>
    </font>
    <font>
      <sz val="9"/>
      <color theme="1"/>
      <name val="Czcionka tekstu podstawowego"/>
      <charset val="238"/>
    </font>
    <font>
      <i/>
      <sz val="8"/>
      <color theme="1"/>
      <name val="Czcionka tekstu podstawowego"/>
      <charset val="238"/>
    </font>
    <font>
      <b/>
      <i/>
      <sz val="8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i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i/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b/>
      <i/>
      <sz val="16"/>
      <color theme="1"/>
      <name val="Czcionka tekstu podstawowego"/>
      <charset val="238"/>
    </font>
    <font>
      <b/>
      <sz val="8"/>
      <color theme="1"/>
      <name val="Czcionka tekstu podstawowego"/>
      <family val="2"/>
      <charset val="238"/>
    </font>
    <font>
      <b/>
      <i/>
      <sz val="9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8">
    <xf numFmtId="0" fontId="0" fillId="0" borderId="0" xfId="0"/>
    <xf numFmtId="0" fontId="2" fillId="0" borderId="0" xfId="0" applyFont="1"/>
    <xf numFmtId="0" fontId="0" fillId="0" borderId="4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9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5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3" fillId="0" borderId="18" xfId="0" applyFont="1" applyBorder="1" applyAlignment="1">
      <alignment horizontal="center" wrapText="1"/>
    </xf>
    <xf numFmtId="2" fontId="0" fillId="0" borderId="2" xfId="0" applyNumberFormat="1" applyBorder="1" applyAlignment="1">
      <alignment horizontal="center" vertical="top"/>
    </xf>
    <xf numFmtId="0" fontId="8" fillId="0" borderId="8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 wrapText="1"/>
    </xf>
    <xf numFmtId="2" fontId="10" fillId="0" borderId="8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16" fontId="0" fillId="0" borderId="2" xfId="0" applyNumberFormat="1" applyBorder="1" applyAlignment="1">
      <alignment horizontal="center" vertical="top" wrapText="1"/>
    </xf>
    <xf numFmtId="0" fontId="0" fillId="0" borderId="19" xfId="0" applyBorder="1" applyAlignment="1">
      <alignment horizontal="center" vertical="top"/>
    </xf>
    <xf numFmtId="0" fontId="0" fillId="0" borderId="19" xfId="0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7" xfId="0" applyBorder="1" applyAlignment="1">
      <alignment horizontal="left" vertical="top" wrapText="1"/>
    </xf>
    <xf numFmtId="0" fontId="0" fillId="0" borderId="23" xfId="0" applyBorder="1" applyAlignment="1">
      <alignment horizontal="center" vertical="top" wrapText="1"/>
    </xf>
    <xf numFmtId="0" fontId="0" fillId="0" borderId="23" xfId="0" applyBorder="1" applyAlignment="1">
      <alignment horizontal="left" vertical="top" wrapText="1"/>
    </xf>
    <xf numFmtId="0" fontId="0" fillId="0" borderId="13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" xfId="0" applyBorder="1"/>
    <xf numFmtId="0" fontId="0" fillId="0" borderId="6" xfId="0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2" fontId="0" fillId="0" borderId="2" xfId="0" applyNumberFormat="1" applyBorder="1" applyAlignment="1">
      <alignment horizontal="center" vertical="top" wrapText="1"/>
    </xf>
    <xf numFmtId="0" fontId="3" fillId="0" borderId="12" xfId="0" applyFont="1" applyBorder="1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wrapText="1"/>
    </xf>
    <xf numFmtId="0" fontId="0" fillId="0" borderId="11" xfId="0" applyBorder="1" applyAlignment="1">
      <alignment horizontal="center" vertical="top" wrapText="1"/>
    </xf>
    <xf numFmtId="2" fontId="0" fillId="0" borderId="2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2" fontId="0" fillId="0" borderId="10" xfId="0" applyNumberFormat="1" applyBorder="1" applyAlignment="1">
      <alignment horizontal="center" wrapText="1"/>
    </xf>
    <xf numFmtId="2" fontId="0" fillId="0" borderId="19" xfId="0" applyNumberFormat="1" applyBorder="1" applyAlignment="1">
      <alignment horizontal="center" vertical="top"/>
    </xf>
    <xf numFmtId="0" fontId="0" fillId="0" borderId="19" xfId="0" applyBorder="1" applyAlignment="1">
      <alignment horizontal="center" wrapText="1"/>
    </xf>
    <xf numFmtId="2" fontId="0" fillId="0" borderId="10" xfId="0" applyNumberForma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0" fillId="0" borderId="0" xfId="0" applyNumberFormat="1"/>
    <xf numFmtId="2" fontId="1" fillId="0" borderId="0" xfId="0" applyNumberFormat="1" applyFont="1"/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 vertical="top"/>
    </xf>
    <xf numFmtId="2" fontId="0" fillId="0" borderId="2" xfId="0" applyNumberFormat="1" applyBorder="1" applyAlignment="1">
      <alignment horizontal="center" wrapText="1"/>
    </xf>
    <xf numFmtId="2" fontId="0" fillId="0" borderId="2" xfId="0" applyNumberFormat="1" applyBorder="1" applyAlignment="1">
      <alignment horizontal="center" vertical="center"/>
    </xf>
    <xf numFmtId="0" fontId="8" fillId="0" borderId="8" xfId="0" applyFont="1" applyBorder="1" applyAlignment="1">
      <alignment wrapText="1"/>
    </xf>
    <xf numFmtId="0" fontId="8" fillId="0" borderId="2" xfId="0" applyFont="1" applyBorder="1" applyAlignment="1">
      <alignment vertical="top" wrapText="1"/>
    </xf>
    <xf numFmtId="2" fontId="10" fillId="0" borderId="22" xfId="0" applyNumberFormat="1" applyFon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top" wrapText="1"/>
    </xf>
    <xf numFmtId="2" fontId="10" fillId="0" borderId="7" xfId="0" applyNumberFormat="1" applyFont="1" applyBorder="1" applyAlignment="1">
      <alignment horizontal="center" wrapText="1"/>
    </xf>
    <xf numFmtId="0" fontId="17" fillId="0" borderId="0" xfId="0" applyFont="1"/>
    <xf numFmtId="0" fontId="18" fillId="0" borderId="0" xfId="0" applyFont="1"/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top" wrapText="1"/>
    </xf>
    <xf numFmtId="2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wrapText="1"/>
    </xf>
    <xf numFmtId="0" fontId="18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2" fontId="17" fillId="0" borderId="2" xfId="0" applyNumberFormat="1" applyFont="1" applyBorder="1" applyAlignment="1">
      <alignment horizontal="center" vertical="center" wrapText="1"/>
    </xf>
    <xf numFmtId="2" fontId="18" fillId="0" borderId="2" xfId="0" applyNumberFormat="1" applyFont="1" applyBorder="1" applyAlignment="1">
      <alignment horizontal="center" wrapText="1"/>
    </xf>
    <xf numFmtId="2" fontId="18" fillId="0" borderId="2" xfId="0" applyNumberFormat="1" applyFont="1" applyBorder="1" applyAlignment="1">
      <alignment wrapText="1"/>
    </xf>
    <xf numFmtId="2" fontId="17" fillId="0" borderId="2" xfId="0" applyNumberFormat="1" applyFont="1" applyBorder="1" applyAlignment="1">
      <alignment horizontal="center" wrapText="1"/>
    </xf>
    <xf numFmtId="0" fontId="19" fillId="0" borderId="2" xfId="0" applyFont="1" applyBorder="1" applyAlignment="1">
      <alignment vertical="top" wrapText="1"/>
    </xf>
    <xf numFmtId="2" fontId="19" fillId="0" borderId="2" xfId="0" applyNumberFormat="1" applyFont="1" applyBorder="1" applyAlignment="1">
      <alignment vertical="top" wrapText="1"/>
    </xf>
    <xf numFmtId="2" fontId="19" fillId="0" borderId="2" xfId="0" applyNumberFormat="1" applyFont="1" applyBorder="1" applyAlignment="1">
      <alignment horizontal="center" vertical="top" wrapText="1"/>
    </xf>
    <xf numFmtId="2" fontId="19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2" fontId="19" fillId="0" borderId="2" xfId="0" applyNumberFormat="1" applyFont="1" applyBorder="1" applyAlignment="1">
      <alignment vertical="center" wrapText="1"/>
    </xf>
    <xf numFmtId="0" fontId="17" fillId="0" borderId="2" xfId="0" applyFont="1" applyBorder="1" applyAlignment="1">
      <alignment wrapText="1"/>
    </xf>
    <xf numFmtId="2" fontId="18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10" fillId="0" borderId="0" xfId="0" applyNumberFormat="1" applyFont="1" applyAlignment="1">
      <alignment horizontal="center"/>
    </xf>
    <xf numFmtId="2" fontId="0" fillId="0" borderId="6" xfId="0" applyNumberForma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2" fontId="10" fillId="0" borderId="2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top" wrapText="1"/>
    </xf>
    <xf numFmtId="0" fontId="10" fillId="0" borderId="8" xfId="0" applyFont="1" applyBorder="1" applyAlignment="1">
      <alignment wrapText="1"/>
    </xf>
    <xf numFmtId="2" fontId="3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0" fillId="0" borderId="18" xfId="0" applyBorder="1" applyAlignment="1">
      <alignment horizontal="center"/>
    </xf>
    <xf numFmtId="0" fontId="10" fillId="0" borderId="7" xfId="0" applyFont="1" applyBorder="1" applyAlignment="1">
      <alignment vertical="top" wrapText="1"/>
    </xf>
    <xf numFmtId="0" fontId="10" fillId="0" borderId="7" xfId="0" applyFont="1" applyBorder="1" applyAlignment="1">
      <alignment wrapText="1"/>
    </xf>
    <xf numFmtId="0" fontId="13" fillId="0" borderId="10" xfId="0" applyFont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 vertical="center" wrapText="1"/>
    </xf>
    <xf numFmtId="0" fontId="23" fillId="0" borderId="19" xfId="0" applyFont="1" applyBorder="1" applyAlignment="1">
      <alignment vertical="top" wrapText="1"/>
    </xf>
    <xf numFmtId="0" fontId="7" fillId="0" borderId="2" xfId="0" applyFont="1" applyBorder="1" applyAlignment="1">
      <alignment horizontal="center" wrapText="1"/>
    </xf>
    <xf numFmtId="2" fontId="9" fillId="0" borderId="22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2" fontId="0" fillId="0" borderId="19" xfId="0" applyNumberFormat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2" fontId="24" fillId="0" borderId="0" xfId="0" applyNumberFormat="1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top" wrapText="1"/>
    </xf>
    <xf numFmtId="0" fontId="0" fillId="0" borderId="31" xfId="0" applyBorder="1" applyAlignment="1">
      <alignment horizontal="center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/>
    <xf numFmtId="0" fontId="0" fillId="0" borderId="34" xfId="0" applyBorder="1"/>
    <xf numFmtId="1" fontId="0" fillId="0" borderId="10" xfId="0" applyNumberFormat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0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/>
    </xf>
    <xf numFmtId="2" fontId="16" fillId="0" borderId="2" xfId="0" applyNumberFormat="1" applyFont="1" applyBorder="1" applyAlignment="1">
      <alignment horizontal="center" vertical="center" wrapText="1"/>
    </xf>
    <xf numFmtId="0" fontId="0" fillId="0" borderId="13" xfId="0" applyBorder="1"/>
    <xf numFmtId="0" fontId="0" fillId="0" borderId="18" xfId="0" applyBorder="1"/>
    <xf numFmtId="2" fontId="1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vertical="center" wrapText="1"/>
    </xf>
    <xf numFmtId="0" fontId="0" fillId="0" borderId="2" xfId="0" applyFont="1" applyBorder="1" applyAlignment="1">
      <alignment wrapText="1"/>
    </xf>
    <xf numFmtId="2" fontId="0" fillId="0" borderId="2" xfId="0" applyNumberFormat="1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wrapText="1"/>
    </xf>
    <xf numFmtId="2" fontId="10" fillId="0" borderId="7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top" wrapText="1"/>
    </xf>
    <xf numFmtId="0" fontId="0" fillId="0" borderId="2" xfId="0" applyBorder="1" applyAlignment="1">
      <alignment wrapText="1"/>
    </xf>
    <xf numFmtId="2" fontId="7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2" fontId="28" fillId="0" borderId="2" xfId="0" applyNumberFormat="1" applyFont="1" applyBorder="1" applyAlignment="1">
      <alignment horizontal="center" vertical="center" wrapText="1"/>
    </xf>
    <xf numFmtId="2" fontId="29" fillId="0" borderId="2" xfId="0" applyNumberFormat="1" applyFont="1" applyBorder="1" applyAlignment="1">
      <alignment horizontal="center" vertical="center" wrapText="1"/>
    </xf>
    <xf numFmtId="2" fontId="30" fillId="0" borderId="2" xfId="0" applyNumberFormat="1" applyFont="1" applyBorder="1" applyAlignment="1">
      <alignment horizontal="center" vertical="center"/>
    </xf>
    <xf numFmtId="0" fontId="28" fillId="0" borderId="0" xfId="0" applyFont="1"/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30" fillId="0" borderId="0" xfId="0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top" wrapText="1"/>
    </xf>
    <xf numFmtId="2" fontId="31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3" xfId="0" applyFont="1" applyBorder="1" applyAlignment="1">
      <alignment vertical="top" wrapText="1"/>
    </xf>
    <xf numFmtId="0" fontId="7" fillId="0" borderId="2" xfId="0" applyFont="1" applyBorder="1" applyAlignment="1">
      <alignment vertical="top"/>
    </xf>
    <xf numFmtId="0" fontId="7" fillId="0" borderId="2" xfId="0" applyFont="1" applyBorder="1" applyAlignment="1">
      <alignment vertical="top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2" fontId="7" fillId="0" borderId="2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2" fontId="10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4" fillId="0" borderId="2" xfId="0" applyFont="1" applyBorder="1" applyAlignment="1">
      <alignment horizontal="center" vertical="top" wrapText="1"/>
    </xf>
    <xf numFmtId="0" fontId="11" fillId="0" borderId="10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2" fontId="33" fillId="0" borderId="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 wrapText="1"/>
    </xf>
    <xf numFmtId="2" fontId="13" fillId="0" borderId="2" xfId="0" applyNumberFormat="1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2" fontId="24" fillId="0" borderId="2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0" fontId="16" fillId="0" borderId="19" xfId="0" applyFont="1" applyBorder="1" applyAlignment="1">
      <alignment horizontal="center" vertical="top" wrapText="1"/>
    </xf>
    <xf numFmtId="2" fontId="23" fillId="0" borderId="22" xfId="0" applyNumberFormat="1" applyFont="1" applyBorder="1" applyAlignment="1">
      <alignment horizontal="center" vertical="top" wrapText="1"/>
    </xf>
    <xf numFmtId="2" fontId="3" fillId="0" borderId="22" xfId="0" applyNumberFormat="1" applyFont="1" applyBorder="1" applyAlignment="1">
      <alignment horizontal="center" vertical="top" wrapText="1"/>
    </xf>
    <xf numFmtId="2" fontId="10" fillId="0" borderId="22" xfId="0" applyNumberFormat="1" applyFont="1" applyBorder="1" applyAlignment="1">
      <alignment horizontal="center" vertical="top" wrapText="1"/>
    </xf>
    <xf numFmtId="0" fontId="3" fillId="0" borderId="21" xfId="0" applyFont="1" applyBorder="1" applyAlignment="1">
      <alignment horizontal="left" vertical="top" wrapText="1"/>
    </xf>
    <xf numFmtId="2" fontId="5" fillId="0" borderId="21" xfId="0" applyNumberFormat="1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center" vertical="top" wrapText="1"/>
    </xf>
    <xf numFmtId="2" fontId="5" fillId="0" borderId="7" xfId="0" applyNumberFormat="1" applyFont="1" applyBorder="1" applyAlignment="1">
      <alignment horizontal="center" vertical="top" wrapText="1"/>
    </xf>
    <xf numFmtId="0" fontId="3" fillId="0" borderId="28" xfId="0" applyFont="1" applyBorder="1" applyAlignment="1">
      <alignment horizontal="left" vertical="top" wrapText="1"/>
    </xf>
    <xf numFmtId="0" fontId="2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3" fillId="0" borderId="2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10" fillId="0" borderId="0" xfId="0" applyFont="1" applyFill="1" applyBorder="1" applyAlignment="1">
      <alignment horizontal="left" vertical="center" wrapText="1"/>
    </xf>
    <xf numFmtId="0" fontId="3" fillId="0" borderId="36" xfId="0" applyFont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2" fontId="3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2" fontId="25" fillId="0" borderId="1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36" xfId="0" applyFont="1" applyBorder="1" applyAlignment="1">
      <alignment vertical="top" wrapText="1"/>
    </xf>
    <xf numFmtId="2" fontId="14" fillId="0" borderId="1" xfId="0" applyNumberFormat="1" applyFont="1" applyBorder="1" applyAlignment="1">
      <alignment horizontal="center" vertical="top" wrapText="1"/>
    </xf>
    <xf numFmtId="2" fontId="14" fillId="0" borderId="35" xfId="0" applyNumberFormat="1" applyFont="1" applyBorder="1" applyAlignment="1">
      <alignment horizontal="center" vertical="top" wrapText="1"/>
    </xf>
    <xf numFmtId="2" fontId="12" fillId="0" borderId="0" xfId="0" applyNumberFormat="1" applyFont="1" applyBorder="1" applyAlignment="1">
      <alignment horizontal="center" vertical="top" wrapText="1"/>
    </xf>
    <xf numFmtId="0" fontId="14" fillId="0" borderId="30" xfId="0" applyFont="1" applyBorder="1" applyAlignment="1">
      <alignment vertical="top" wrapText="1"/>
    </xf>
    <xf numFmtId="0" fontId="14" fillId="0" borderId="21" xfId="0" applyFont="1" applyBorder="1" applyAlignment="1">
      <alignment horizontal="center" vertical="top" wrapText="1"/>
    </xf>
    <xf numFmtId="0" fontId="22" fillId="0" borderId="21" xfId="0" applyFont="1" applyBorder="1" applyAlignment="1">
      <alignment horizontal="center" vertical="top" wrapText="1"/>
    </xf>
    <xf numFmtId="2" fontId="14" fillId="0" borderId="29" xfId="0" applyNumberFormat="1" applyFont="1" applyBorder="1" applyAlignment="1">
      <alignment horizontal="center" vertical="top" wrapText="1"/>
    </xf>
    <xf numFmtId="2" fontId="22" fillId="0" borderId="1" xfId="0" applyNumberFormat="1" applyFont="1" applyBorder="1" applyAlignment="1">
      <alignment horizontal="center" vertical="top" wrapText="1"/>
    </xf>
    <xf numFmtId="2" fontId="22" fillId="0" borderId="0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2" fontId="22" fillId="0" borderId="35" xfId="0" applyNumberFormat="1" applyFont="1" applyBorder="1" applyAlignment="1">
      <alignment horizontal="center" vertical="top" wrapText="1"/>
    </xf>
    <xf numFmtId="2" fontId="14" fillId="0" borderId="0" xfId="0" applyNumberFormat="1" applyFont="1" applyBorder="1" applyAlignment="1">
      <alignment horizontal="center" vertical="top" wrapText="1"/>
    </xf>
    <xf numFmtId="0" fontId="14" fillId="0" borderId="21" xfId="0" applyFont="1" applyBorder="1" applyAlignment="1">
      <alignment horizontal="left" vertical="top" wrapText="1"/>
    </xf>
    <xf numFmtId="2" fontId="14" fillId="0" borderId="21" xfId="0" applyNumberFormat="1" applyFont="1" applyBorder="1" applyAlignment="1">
      <alignment horizontal="center" vertical="top" wrapText="1"/>
    </xf>
    <xf numFmtId="2" fontId="14" fillId="0" borderId="32" xfId="0" applyNumberFormat="1" applyFont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2" fontId="14" fillId="0" borderId="22" xfId="0" applyNumberFormat="1" applyFont="1" applyBorder="1" applyAlignment="1">
      <alignment horizontal="center" vertical="top" wrapText="1"/>
    </xf>
    <xf numFmtId="2" fontId="14" fillId="0" borderId="33" xfId="0" applyNumberFormat="1" applyFont="1" applyBorder="1" applyAlignment="1">
      <alignment horizontal="center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2" fontId="21" fillId="0" borderId="0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0" xfId="0" applyFont="1"/>
    <xf numFmtId="0" fontId="14" fillId="0" borderId="0" xfId="0" applyFont="1" applyFill="1" applyBorder="1" applyAlignment="1">
      <alignment horizontal="left" vertical="center" wrapText="1"/>
    </xf>
    <xf numFmtId="2" fontId="14" fillId="0" borderId="37" xfId="0" applyNumberFormat="1" applyFont="1" applyBorder="1" applyAlignment="1">
      <alignment horizontal="center" vertical="top" wrapText="1"/>
    </xf>
    <xf numFmtId="0" fontId="22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2" fontId="14" fillId="0" borderId="2" xfId="0" applyNumberFormat="1" applyFont="1" applyBorder="1" applyAlignment="1">
      <alignment horizontal="center" vertical="top" wrapText="1"/>
    </xf>
    <xf numFmtId="2" fontId="14" fillId="0" borderId="13" xfId="0" applyNumberFormat="1" applyFont="1" applyBorder="1" applyAlignment="1">
      <alignment horizontal="center" vertical="top" wrapText="1"/>
    </xf>
    <xf numFmtId="2" fontId="14" fillId="0" borderId="4" xfId="0" applyNumberFormat="1" applyFont="1" applyBorder="1" applyAlignment="1">
      <alignment horizontal="center" vertical="top" wrapText="1"/>
    </xf>
    <xf numFmtId="2" fontId="14" fillId="0" borderId="5" xfId="0" applyNumberFormat="1" applyFont="1" applyBorder="1" applyAlignment="1">
      <alignment horizontal="center" vertical="top" wrapText="1"/>
    </xf>
    <xf numFmtId="0" fontId="22" fillId="0" borderId="29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vertical="top" wrapText="1"/>
    </xf>
    <xf numFmtId="2" fontId="22" fillId="0" borderId="21" xfId="0" applyNumberFormat="1" applyFont="1" applyBorder="1" applyAlignment="1">
      <alignment horizontal="center" vertical="top" wrapText="1"/>
    </xf>
    <xf numFmtId="0" fontId="14" fillId="0" borderId="22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16" fillId="0" borderId="11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top" wrapText="1"/>
    </xf>
    <xf numFmtId="0" fontId="7" fillId="0" borderId="23" xfId="0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center" vertical="top"/>
    </xf>
    <xf numFmtId="0" fontId="14" fillId="0" borderId="22" xfId="0" applyFont="1" applyBorder="1" applyAlignment="1">
      <alignment horizontal="center" vertical="top" wrapText="1"/>
    </xf>
    <xf numFmtId="0" fontId="14" fillId="0" borderId="22" xfId="0" applyFont="1" applyBorder="1" applyAlignment="1">
      <alignment vertical="top" wrapText="1"/>
    </xf>
    <xf numFmtId="2" fontId="14" fillId="0" borderId="38" xfId="0" applyNumberFormat="1" applyFont="1" applyBorder="1" applyAlignment="1">
      <alignment horizontal="center" vertical="top" wrapText="1"/>
    </xf>
    <xf numFmtId="2" fontId="14" fillId="0" borderId="39" xfId="0" applyNumberFormat="1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0" borderId="11" xfId="0" applyBorder="1"/>
    <xf numFmtId="2" fontId="1" fillId="0" borderId="40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vertical="center"/>
    </xf>
    <xf numFmtId="2" fontId="7" fillId="0" borderId="23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2" fontId="0" fillId="0" borderId="13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/>
    </xf>
    <xf numFmtId="2" fontId="26" fillId="0" borderId="2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32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E28"/>
  <sheetViews>
    <sheetView topLeftCell="A16" workbookViewId="0">
      <selection activeCell="G11" sqref="G11"/>
    </sheetView>
  </sheetViews>
  <sheetFormatPr defaultRowHeight="14.25"/>
  <cols>
    <col min="1" max="1" width="10.625" customWidth="1"/>
    <col min="2" max="2" width="9.625" customWidth="1"/>
    <col min="3" max="3" width="13.25" customWidth="1"/>
    <col min="4" max="4" width="33.25" customWidth="1"/>
    <col min="5" max="5" width="10.125" customWidth="1"/>
  </cols>
  <sheetData>
    <row r="1" spans="1:5" ht="18">
      <c r="C1" s="1" t="s">
        <v>86</v>
      </c>
    </row>
    <row r="2" spans="1:5" ht="15" thickBot="1"/>
    <row r="3" spans="1:5" ht="15.75" thickBo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ht="29.25" thickBot="1">
      <c r="A4" s="53" t="s">
        <v>124</v>
      </c>
      <c r="B4" s="60" t="s">
        <v>125</v>
      </c>
      <c r="C4" s="40" t="s">
        <v>130</v>
      </c>
      <c r="D4" s="39" t="s">
        <v>127</v>
      </c>
      <c r="E4" s="42">
        <v>956.88</v>
      </c>
    </row>
    <row r="5" spans="1:5" ht="43.5" thickBot="1">
      <c r="A5" s="53" t="s">
        <v>128</v>
      </c>
      <c r="B5" s="61" t="s">
        <v>129</v>
      </c>
      <c r="C5" s="54" t="s">
        <v>126</v>
      </c>
      <c r="D5" s="55" t="s">
        <v>183</v>
      </c>
      <c r="E5" s="84">
        <v>896.4</v>
      </c>
    </row>
    <row r="6" spans="1:5" ht="29.25" thickBot="1">
      <c r="A6" s="213" t="s">
        <v>156</v>
      </c>
      <c r="B6" s="214" t="s">
        <v>157</v>
      </c>
      <c r="C6" s="213" t="s">
        <v>158</v>
      </c>
      <c r="D6" s="213" t="s">
        <v>182</v>
      </c>
      <c r="E6" s="42">
        <v>523.79999999999995</v>
      </c>
    </row>
    <row r="7" spans="1:5" ht="57.75" thickBot="1">
      <c r="A7" s="213" t="s">
        <v>165</v>
      </c>
      <c r="B7" s="215" t="s">
        <v>157</v>
      </c>
      <c r="C7" s="216" t="s">
        <v>166</v>
      </c>
      <c r="D7" s="217" t="s">
        <v>167</v>
      </c>
      <c r="E7" s="42">
        <v>3802.9</v>
      </c>
    </row>
    <row r="8" spans="1:5" ht="86.25" thickBot="1">
      <c r="A8" s="213" t="s">
        <v>209</v>
      </c>
      <c r="B8" s="215" t="s">
        <v>210</v>
      </c>
      <c r="C8" s="217" t="s">
        <v>211</v>
      </c>
      <c r="D8" s="217" t="s">
        <v>212</v>
      </c>
      <c r="E8" s="42">
        <v>3853.42</v>
      </c>
    </row>
    <row r="9" spans="1:5" ht="57.75" thickBot="1">
      <c r="A9" s="39" t="s">
        <v>206</v>
      </c>
      <c r="B9" s="60" t="s">
        <v>196</v>
      </c>
      <c r="C9" s="39" t="s">
        <v>207</v>
      </c>
      <c r="D9" s="39" t="s">
        <v>208</v>
      </c>
      <c r="E9" s="42">
        <v>3291.52</v>
      </c>
    </row>
    <row r="10" spans="1:5" ht="43.5" thickBot="1">
      <c r="A10" s="39" t="s">
        <v>216</v>
      </c>
      <c r="B10" s="60" t="s">
        <v>217</v>
      </c>
      <c r="C10" s="39" t="s">
        <v>218</v>
      </c>
      <c r="D10" s="39" t="s">
        <v>219</v>
      </c>
      <c r="E10" s="42">
        <v>2700.13</v>
      </c>
    </row>
    <row r="11" spans="1:5" ht="57.75" thickBot="1">
      <c r="A11" s="39" t="s">
        <v>224</v>
      </c>
      <c r="B11" s="60" t="s">
        <v>222</v>
      </c>
      <c r="C11" s="39" t="s">
        <v>223</v>
      </c>
      <c r="D11" s="39" t="s">
        <v>454</v>
      </c>
      <c r="E11" s="74">
        <v>3185.35</v>
      </c>
    </row>
    <row r="12" spans="1:5" ht="72" thickBot="1">
      <c r="A12" s="39" t="s">
        <v>268</v>
      </c>
      <c r="B12" s="236" t="s">
        <v>269</v>
      </c>
      <c r="C12" s="39" t="s">
        <v>270</v>
      </c>
      <c r="D12" s="39" t="s">
        <v>274</v>
      </c>
      <c r="E12" s="42">
        <v>15490.84</v>
      </c>
    </row>
    <row r="13" spans="1:5" ht="57.75" thickBot="1">
      <c r="A13" s="39" t="s">
        <v>271</v>
      </c>
      <c r="B13" s="60" t="s">
        <v>269</v>
      </c>
      <c r="C13" s="39" t="s">
        <v>272</v>
      </c>
      <c r="D13" s="39" t="s">
        <v>273</v>
      </c>
      <c r="E13" s="42">
        <v>10966.1</v>
      </c>
    </row>
    <row r="14" spans="1:5" ht="29.25" thickBot="1">
      <c r="A14" s="39"/>
      <c r="B14" s="60" t="s">
        <v>283</v>
      </c>
      <c r="C14" s="39" t="s">
        <v>284</v>
      </c>
      <c r="D14" s="39" t="s">
        <v>285</v>
      </c>
      <c r="E14" s="42">
        <v>756</v>
      </c>
    </row>
    <row r="15" spans="1:5" ht="43.5" thickBot="1">
      <c r="A15" s="39" t="s">
        <v>335</v>
      </c>
      <c r="B15" s="60" t="s">
        <v>336</v>
      </c>
      <c r="C15" s="40" t="s">
        <v>337</v>
      </c>
      <c r="D15" s="39" t="s">
        <v>338</v>
      </c>
      <c r="E15" s="39">
        <v>9747.39</v>
      </c>
    </row>
    <row r="16" spans="1:5" ht="29.25" thickBot="1">
      <c r="A16" s="39" t="s">
        <v>348</v>
      </c>
      <c r="B16" s="60" t="s">
        <v>349</v>
      </c>
      <c r="C16" s="39" t="s">
        <v>350</v>
      </c>
      <c r="D16" s="39" t="s">
        <v>354</v>
      </c>
      <c r="E16" s="42">
        <v>1119.1400000000001</v>
      </c>
    </row>
    <row r="17" spans="1:5" ht="29.25" thickBot="1">
      <c r="A17" s="39" t="s">
        <v>351</v>
      </c>
      <c r="B17" s="60" t="s">
        <v>349</v>
      </c>
      <c r="C17" s="39" t="s">
        <v>352</v>
      </c>
      <c r="D17" s="39" t="s">
        <v>353</v>
      </c>
      <c r="E17" s="95">
        <v>2584.44</v>
      </c>
    </row>
    <row r="18" spans="1:5" ht="29.25" thickBot="1">
      <c r="A18" s="39" t="s">
        <v>355</v>
      </c>
      <c r="B18" s="60" t="s">
        <v>349</v>
      </c>
      <c r="C18" s="39" t="s">
        <v>158</v>
      </c>
      <c r="D18" s="39" t="s">
        <v>356</v>
      </c>
      <c r="E18" s="95">
        <v>1830.6</v>
      </c>
    </row>
    <row r="19" spans="1:5" ht="30.75" customHeight="1" thickBot="1">
      <c r="A19" s="39" t="s">
        <v>357</v>
      </c>
      <c r="B19" s="60" t="s">
        <v>349</v>
      </c>
      <c r="C19" s="39" t="s">
        <v>358</v>
      </c>
      <c r="D19" s="39" t="s">
        <v>359</v>
      </c>
      <c r="E19" s="42">
        <v>1156.4100000000001</v>
      </c>
    </row>
    <row r="20" spans="1:5" ht="43.5" thickBot="1">
      <c r="A20" s="213" t="s">
        <v>413</v>
      </c>
      <c r="B20" s="214" t="s">
        <v>410</v>
      </c>
      <c r="C20" s="213" t="s">
        <v>68</v>
      </c>
      <c r="D20" s="213" t="s">
        <v>414</v>
      </c>
      <c r="E20" s="328">
        <v>23000</v>
      </c>
    </row>
    <row r="21" spans="1:5" ht="57.75" thickBot="1">
      <c r="A21" s="213" t="s">
        <v>437</v>
      </c>
      <c r="B21" s="60" t="s">
        <v>410</v>
      </c>
      <c r="C21" s="39" t="s">
        <v>64</v>
      </c>
      <c r="D21" s="39" t="s">
        <v>442</v>
      </c>
      <c r="E21" s="42">
        <v>1081.5</v>
      </c>
    </row>
    <row r="22" spans="1:5" ht="15" thickBot="1">
      <c r="A22" s="39"/>
      <c r="B22" s="60"/>
      <c r="C22" s="39"/>
      <c r="D22" s="39"/>
      <c r="E22" s="42"/>
    </row>
    <row r="23" spans="1:5" ht="15" thickBot="1">
      <c r="A23" s="39"/>
      <c r="B23" s="60"/>
      <c r="C23" s="39"/>
      <c r="D23" s="39"/>
      <c r="E23" s="42"/>
    </row>
    <row r="24" spans="1:5" ht="15" thickBot="1">
      <c r="A24" s="39"/>
      <c r="B24" s="60"/>
      <c r="C24" s="40"/>
      <c r="D24" s="39"/>
      <c r="E24" s="42">
        <f>SUM(E4:E23)</f>
        <v>86942.82</v>
      </c>
    </row>
    <row r="25" spans="1:5">
      <c r="A25" s="56"/>
      <c r="B25" s="56"/>
      <c r="C25" s="56"/>
      <c r="D25" s="56"/>
      <c r="E25" s="56"/>
    </row>
    <row r="26" spans="1:5">
      <c r="A26" s="56"/>
      <c r="B26" s="56"/>
      <c r="C26" s="56"/>
      <c r="D26" s="56"/>
      <c r="E26" s="56"/>
    </row>
    <row r="27" spans="1:5">
      <c r="A27" s="56"/>
      <c r="B27" s="56"/>
      <c r="C27" s="56"/>
      <c r="D27" s="56"/>
      <c r="E27" s="56"/>
    </row>
    <row r="28" spans="1:5">
      <c r="A28" s="56"/>
      <c r="B28" s="56"/>
      <c r="C28" s="56"/>
      <c r="D28" s="56"/>
      <c r="E28" s="56"/>
    </row>
  </sheetData>
  <pageMargins left="0.7" right="0.7" top="0.75" bottom="0.75" header="0.3" footer="0.3"/>
  <pageSetup paperSize="9" orientation="landscape" copies="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4"/>
  <dimension ref="A1:F22"/>
  <sheetViews>
    <sheetView topLeftCell="A17" workbookViewId="0">
      <selection activeCell="F22" sqref="F22"/>
    </sheetView>
  </sheetViews>
  <sheetFormatPr defaultRowHeight="14.25"/>
  <cols>
    <col min="1" max="1" width="11.25" customWidth="1"/>
    <col min="2" max="2" width="12.25" customWidth="1"/>
    <col min="3" max="3" width="18" customWidth="1"/>
    <col min="4" max="4" width="27.75" customWidth="1"/>
    <col min="5" max="5" width="10.125" customWidth="1"/>
  </cols>
  <sheetData>
    <row r="1" spans="1:6" ht="18">
      <c r="C1" s="1" t="s">
        <v>87</v>
      </c>
    </row>
    <row r="2" spans="1:6" ht="15" thickBot="1"/>
    <row r="3" spans="1:6" ht="15.75" thickBot="1">
      <c r="A3" s="3" t="s">
        <v>0</v>
      </c>
      <c r="B3" s="4" t="s">
        <v>1</v>
      </c>
      <c r="C3" s="23" t="s">
        <v>2</v>
      </c>
      <c r="D3" s="24" t="s">
        <v>3</v>
      </c>
      <c r="E3" s="339" t="s">
        <v>4</v>
      </c>
      <c r="F3" s="177" t="s">
        <v>401</v>
      </c>
    </row>
    <row r="4" spans="1:6" ht="42.75">
      <c r="A4" s="20" t="s">
        <v>100</v>
      </c>
      <c r="B4" s="20" t="s">
        <v>99</v>
      </c>
      <c r="C4" s="172" t="s">
        <v>101</v>
      </c>
      <c r="D4" s="25" t="s">
        <v>102</v>
      </c>
      <c r="E4" s="340">
        <v>345.6</v>
      </c>
      <c r="F4" s="163"/>
    </row>
    <row r="5" spans="1:6" ht="28.5">
      <c r="A5" s="21" t="s">
        <v>109</v>
      </c>
      <c r="B5" s="21" t="s">
        <v>110</v>
      </c>
      <c r="C5" s="173" t="s">
        <v>111</v>
      </c>
      <c r="D5" s="26" t="s">
        <v>112</v>
      </c>
      <c r="E5" s="341">
        <v>313.2</v>
      </c>
      <c r="F5" s="163"/>
    </row>
    <row r="6" spans="1:6" ht="44.25" customHeight="1">
      <c r="A6" s="17" t="s">
        <v>116</v>
      </c>
      <c r="B6" s="15" t="s">
        <v>113</v>
      </c>
      <c r="C6" s="18" t="s">
        <v>118</v>
      </c>
      <c r="D6" s="27" t="s">
        <v>117</v>
      </c>
      <c r="E6" s="342">
        <v>653</v>
      </c>
      <c r="F6" s="163"/>
    </row>
    <row r="7" spans="1:6">
      <c r="A7" s="21" t="s">
        <v>119</v>
      </c>
      <c r="B7" s="21" t="s">
        <v>113</v>
      </c>
      <c r="C7" s="173" t="s">
        <v>118</v>
      </c>
      <c r="D7" s="26" t="s">
        <v>120</v>
      </c>
      <c r="E7" s="342">
        <v>324</v>
      </c>
      <c r="F7" s="163"/>
    </row>
    <row r="8" spans="1:6" ht="28.5">
      <c r="A8" s="21" t="s">
        <v>134</v>
      </c>
      <c r="B8" s="21" t="s">
        <v>135</v>
      </c>
      <c r="C8" s="173" t="s">
        <v>136</v>
      </c>
      <c r="D8" s="26" t="s">
        <v>137</v>
      </c>
      <c r="E8" s="343">
        <v>108</v>
      </c>
      <c r="F8" s="163"/>
    </row>
    <row r="9" spans="1:6" ht="28.5">
      <c r="A9" s="21" t="s">
        <v>139</v>
      </c>
      <c r="B9" s="21" t="s">
        <v>138</v>
      </c>
      <c r="C9" s="173" t="s">
        <v>131</v>
      </c>
      <c r="D9" s="26" t="s">
        <v>137</v>
      </c>
      <c r="E9" s="343">
        <v>145.80000000000001</v>
      </c>
      <c r="F9" s="163"/>
    </row>
    <row r="10" spans="1:6" ht="28.5">
      <c r="A10" s="21" t="s">
        <v>144</v>
      </c>
      <c r="B10" s="21" t="s">
        <v>141</v>
      </c>
      <c r="C10" s="173" t="s">
        <v>143</v>
      </c>
      <c r="D10" s="26" t="s">
        <v>137</v>
      </c>
      <c r="E10" s="342">
        <v>129.6</v>
      </c>
      <c r="F10" s="163"/>
    </row>
    <row r="11" spans="1:6" ht="42.75">
      <c r="A11" s="21" t="s">
        <v>177</v>
      </c>
      <c r="B11" s="21" t="s">
        <v>178</v>
      </c>
      <c r="C11" s="173" t="s">
        <v>15</v>
      </c>
      <c r="D11" s="26" t="s">
        <v>179</v>
      </c>
      <c r="E11" s="343">
        <v>367.2</v>
      </c>
      <c r="F11" s="163"/>
    </row>
    <row r="12" spans="1:6" ht="57">
      <c r="A12" s="22" t="s">
        <v>198</v>
      </c>
      <c r="B12" s="22" t="s">
        <v>199</v>
      </c>
      <c r="C12" s="174" t="s">
        <v>30</v>
      </c>
      <c r="D12" s="59" t="s">
        <v>197</v>
      </c>
      <c r="E12" s="344">
        <v>3677.31</v>
      </c>
      <c r="F12" s="163"/>
    </row>
    <row r="13" spans="1:6" ht="28.5">
      <c r="A13" s="22" t="s">
        <v>241</v>
      </c>
      <c r="B13" s="22" t="s">
        <v>242</v>
      </c>
      <c r="C13" s="58" t="s">
        <v>243</v>
      </c>
      <c r="D13" s="59" t="s">
        <v>244</v>
      </c>
      <c r="E13" s="344">
        <v>108</v>
      </c>
      <c r="F13" s="163"/>
    </row>
    <row r="14" spans="1:6" ht="42.75">
      <c r="A14" s="80" t="s">
        <v>245</v>
      </c>
      <c r="B14" s="80" t="s">
        <v>242</v>
      </c>
      <c r="C14" s="58" t="s">
        <v>246</v>
      </c>
      <c r="D14" s="80" t="s">
        <v>247</v>
      </c>
      <c r="E14" s="344">
        <v>648</v>
      </c>
      <c r="F14" s="163"/>
    </row>
    <row r="15" spans="1:6" ht="42.75">
      <c r="A15" s="80" t="s">
        <v>290</v>
      </c>
      <c r="B15" s="80" t="s">
        <v>291</v>
      </c>
      <c r="C15" s="174" t="s">
        <v>67</v>
      </c>
      <c r="D15" s="58" t="s">
        <v>292</v>
      </c>
      <c r="E15" s="344">
        <v>2218.5</v>
      </c>
      <c r="F15" s="163"/>
    </row>
    <row r="16" spans="1:6" ht="71.25">
      <c r="A16" s="323" t="s">
        <v>363</v>
      </c>
      <c r="B16" s="22" t="s">
        <v>364</v>
      </c>
      <c r="C16" s="174" t="s">
        <v>365</v>
      </c>
      <c r="D16" s="59" t="s">
        <v>366</v>
      </c>
      <c r="E16" s="344">
        <v>4059</v>
      </c>
      <c r="F16" s="163"/>
    </row>
    <row r="17" spans="1:6" ht="42.75">
      <c r="A17" s="324" t="s">
        <v>386</v>
      </c>
      <c r="B17" s="22" t="s">
        <v>387</v>
      </c>
      <c r="C17" s="174" t="s">
        <v>118</v>
      </c>
      <c r="D17" s="59" t="s">
        <v>388</v>
      </c>
      <c r="E17" s="344">
        <v>7380</v>
      </c>
      <c r="F17" s="163"/>
    </row>
    <row r="18" spans="1:6" ht="28.5">
      <c r="A18" s="22" t="s">
        <v>390</v>
      </c>
      <c r="B18" s="22" t="s">
        <v>391</v>
      </c>
      <c r="C18" s="58" t="s">
        <v>392</v>
      </c>
      <c r="D18" s="59" t="s">
        <v>393</v>
      </c>
      <c r="E18" s="345">
        <v>350</v>
      </c>
      <c r="F18" s="163"/>
    </row>
    <row r="19" spans="1:6" ht="142.5">
      <c r="A19" s="324" t="s">
        <v>401</v>
      </c>
      <c r="B19" s="22" t="s">
        <v>402</v>
      </c>
      <c r="C19" s="58" t="s">
        <v>68</v>
      </c>
      <c r="D19" s="59" t="s">
        <v>403</v>
      </c>
      <c r="E19" s="345">
        <v>0</v>
      </c>
      <c r="F19" s="164">
        <v>39000</v>
      </c>
    </row>
    <row r="20" spans="1:6" ht="71.25">
      <c r="A20" s="325" t="s">
        <v>409</v>
      </c>
      <c r="B20" s="325" t="s">
        <v>410</v>
      </c>
      <c r="C20" s="326" t="s">
        <v>411</v>
      </c>
      <c r="D20" s="327" t="s">
        <v>412</v>
      </c>
      <c r="E20" s="346">
        <v>17849.990000000002</v>
      </c>
      <c r="F20" s="163"/>
    </row>
    <row r="21" spans="1:6" ht="29.25" thickBot="1">
      <c r="A21" s="80" t="s">
        <v>443</v>
      </c>
      <c r="B21" s="80" t="s">
        <v>435</v>
      </c>
      <c r="C21" s="175" t="s">
        <v>436</v>
      </c>
      <c r="D21" s="57" t="s">
        <v>444</v>
      </c>
      <c r="E21" s="347">
        <v>2499.9899999999998</v>
      </c>
      <c r="F21" s="163"/>
    </row>
    <row r="22" spans="1:6" ht="15" thickBot="1">
      <c r="A22" s="5"/>
      <c r="B22" s="5"/>
      <c r="C22" s="13"/>
      <c r="D22" s="29"/>
      <c r="E22" s="348">
        <f>SUM(E4:E21)</f>
        <v>41177.189999999995</v>
      </c>
      <c r="F22" s="163">
        <f>SUM(F4:F21)</f>
        <v>39000</v>
      </c>
    </row>
  </sheetData>
  <pageMargins left="0.7" right="0.7" top="0.75" bottom="0.75" header="0.3" footer="0.3"/>
  <pageSetup paperSize="9" orientation="landscape" copies="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5"/>
  <dimension ref="A1:F17"/>
  <sheetViews>
    <sheetView topLeftCell="A14" workbookViewId="0">
      <selection activeCell="H16" sqref="H16"/>
    </sheetView>
  </sheetViews>
  <sheetFormatPr defaultRowHeight="14.25"/>
  <cols>
    <col min="1" max="1" width="4.75" customWidth="1"/>
    <col min="2" max="2" width="10.5" customWidth="1"/>
    <col min="3" max="3" width="9.875" customWidth="1"/>
    <col min="4" max="4" width="15.375" customWidth="1"/>
    <col min="5" max="5" width="27.75" customWidth="1"/>
    <col min="6" max="6" width="10.125" customWidth="1"/>
  </cols>
  <sheetData>
    <row r="1" spans="1:6" ht="18">
      <c r="D1" s="1" t="s">
        <v>88</v>
      </c>
    </row>
    <row r="2" spans="1:6" ht="15" thickBot="1"/>
    <row r="3" spans="1:6" ht="15.75" thickBot="1">
      <c r="A3" s="14" t="s">
        <v>21</v>
      </c>
      <c r="B3" s="12" t="s">
        <v>0</v>
      </c>
      <c r="C3" s="4" t="s">
        <v>1</v>
      </c>
      <c r="D3" s="4" t="s">
        <v>2</v>
      </c>
      <c r="E3" s="23" t="s">
        <v>3</v>
      </c>
      <c r="F3" s="24" t="s">
        <v>4</v>
      </c>
    </row>
    <row r="4" spans="1:6" ht="72" thickBot="1">
      <c r="A4" s="21" t="s">
        <v>63</v>
      </c>
      <c r="B4" s="165" t="s">
        <v>94</v>
      </c>
      <c r="C4" s="55" t="s">
        <v>95</v>
      </c>
      <c r="D4" s="55" t="s">
        <v>96</v>
      </c>
      <c r="E4" s="61" t="s">
        <v>97</v>
      </c>
      <c r="F4" s="139">
        <v>5210.7700000000004</v>
      </c>
    </row>
    <row r="5" spans="1:6" ht="72" thickBot="1">
      <c r="A5" s="15" t="s">
        <v>65</v>
      </c>
      <c r="B5" s="65" t="s">
        <v>103</v>
      </c>
      <c r="C5" s="33" t="s">
        <v>104</v>
      </c>
      <c r="D5" s="33" t="s">
        <v>105</v>
      </c>
      <c r="E5" s="145" t="s">
        <v>106</v>
      </c>
      <c r="F5" s="81">
        <v>4113.95</v>
      </c>
    </row>
    <row r="6" spans="1:6" ht="81.75" customHeight="1" thickBot="1">
      <c r="A6" s="15" t="s">
        <v>66</v>
      </c>
      <c r="B6" s="127" t="s">
        <v>150</v>
      </c>
      <c r="C6" s="33" t="s">
        <v>146</v>
      </c>
      <c r="D6" s="33" t="s">
        <v>30</v>
      </c>
      <c r="E6" s="193" t="s">
        <v>151</v>
      </c>
      <c r="F6" s="81">
        <v>8890.82</v>
      </c>
    </row>
    <row r="7" spans="1:6" ht="57.75" thickBot="1">
      <c r="A7" s="213">
        <v>4</v>
      </c>
      <c r="B7" s="215" t="s">
        <v>161</v>
      </c>
      <c r="C7" s="216" t="s">
        <v>157</v>
      </c>
      <c r="D7" s="217" t="s">
        <v>159</v>
      </c>
      <c r="E7" s="217" t="s">
        <v>160</v>
      </c>
      <c r="F7" s="197">
        <v>2231.2399999999998</v>
      </c>
    </row>
    <row r="8" spans="1:6" ht="86.25" thickBot="1">
      <c r="A8" s="218">
        <v>5</v>
      </c>
      <c r="B8" s="219" t="s">
        <v>162</v>
      </c>
      <c r="C8" s="45" t="s">
        <v>157</v>
      </c>
      <c r="D8" s="213" t="s">
        <v>163</v>
      </c>
      <c r="E8" s="214" t="s">
        <v>164</v>
      </c>
      <c r="F8" s="197">
        <v>8079.81</v>
      </c>
    </row>
    <row r="9" spans="1:6" ht="72" thickBot="1">
      <c r="A9" s="218">
        <v>6</v>
      </c>
      <c r="B9" s="219" t="s">
        <v>171</v>
      </c>
      <c r="C9" s="45" t="s">
        <v>172</v>
      </c>
      <c r="D9" s="45" t="s">
        <v>28</v>
      </c>
      <c r="E9" s="220" t="s">
        <v>173</v>
      </c>
      <c r="F9" s="221">
        <v>23073.360000000001</v>
      </c>
    </row>
    <row r="10" spans="1:6" ht="29.25" thickBot="1">
      <c r="A10" s="168">
        <v>7</v>
      </c>
      <c r="B10" s="82" t="s">
        <v>187</v>
      </c>
      <c r="C10" s="19" t="s">
        <v>188</v>
      </c>
      <c r="D10" s="19" t="s">
        <v>189</v>
      </c>
      <c r="E10" s="145" t="s">
        <v>190</v>
      </c>
      <c r="F10" s="94">
        <v>432</v>
      </c>
    </row>
    <row r="11" spans="1:6" ht="29.25" thickBot="1">
      <c r="A11" s="168">
        <v>8</v>
      </c>
      <c r="B11" s="82" t="s">
        <v>367</v>
      </c>
      <c r="C11" s="19" t="s">
        <v>372</v>
      </c>
      <c r="D11" s="19" t="s">
        <v>67</v>
      </c>
      <c r="E11" s="145" t="s">
        <v>373</v>
      </c>
      <c r="F11" s="94" t="s">
        <v>374</v>
      </c>
    </row>
    <row r="12" spans="1:6" ht="43.5" thickBot="1">
      <c r="A12" s="168">
        <v>9</v>
      </c>
      <c r="B12" s="82" t="s">
        <v>371</v>
      </c>
      <c r="C12" s="19" t="s">
        <v>368</v>
      </c>
      <c r="D12" s="19" t="s">
        <v>369</v>
      </c>
      <c r="E12" s="145" t="s">
        <v>370</v>
      </c>
      <c r="F12" s="94">
        <v>2263.85</v>
      </c>
    </row>
    <row r="13" spans="1:6" ht="86.25" thickBot="1">
      <c r="A13" s="168">
        <v>10</v>
      </c>
      <c r="B13" s="65" t="s">
        <v>378</v>
      </c>
      <c r="C13" s="33" t="s">
        <v>375</v>
      </c>
      <c r="D13" s="19" t="s">
        <v>376</v>
      </c>
      <c r="E13" s="145" t="s">
        <v>377</v>
      </c>
      <c r="F13" s="81">
        <v>3240</v>
      </c>
    </row>
    <row r="14" spans="1:6" ht="29.25" thickBot="1">
      <c r="A14" s="168">
        <v>11</v>
      </c>
      <c r="B14" s="166" t="s">
        <v>379</v>
      </c>
      <c r="C14" s="85" t="s">
        <v>380</v>
      </c>
      <c r="D14" s="85" t="s">
        <v>381</v>
      </c>
      <c r="E14" s="146" t="s">
        <v>382</v>
      </c>
      <c r="F14" s="147">
        <v>2052</v>
      </c>
    </row>
    <row r="15" spans="1:6" ht="157.5" thickBot="1">
      <c r="A15" s="168">
        <v>12</v>
      </c>
      <c r="B15" s="167" t="s">
        <v>383</v>
      </c>
      <c r="C15" s="148" t="s">
        <v>384</v>
      </c>
      <c r="D15" s="148" t="s">
        <v>105</v>
      </c>
      <c r="E15" s="149" t="s">
        <v>385</v>
      </c>
      <c r="F15" s="139">
        <v>8957.4599999999991</v>
      </c>
    </row>
    <row r="16" spans="1:6" ht="100.5" thickBot="1">
      <c r="A16" s="335">
        <v>13</v>
      </c>
      <c r="B16" s="167" t="s">
        <v>439</v>
      </c>
      <c r="C16" s="148" t="s">
        <v>438</v>
      </c>
      <c r="D16" s="148" t="s">
        <v>440</v>
      </c>
      <c r="E16" s="149" t="s">
        <v>441</v>
      </c>
      <c r="F16" s="337">
        <v>8198.4599999999991</v>
      </c>
    </row>
    <row r="17" spans="1:6" ht="15.75" thickBot="1">
      <c r="A17" s="169"/>
      <c r="B17" s="6"/>
      <c r="C17" s="5"/>
      <c r="D17" s="5"/>
      <c r="E17" s="5" t="s">
        <v>18</v>
      </c>
      <c r="F17" s="336">
        <f>SUM(F4:F16)</f>
        <v>76743.72</v>
      </c>
    </row>
  </sheetData>
  <pageMargins left="0.7" right="0.7" top="0.75" bottom="0.75" header="0.3" footer="0.3"/>
  <pageSetup paperSize="9" orientation="landscape" copies="2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6"/>
  <dimension ref="A1:I24"/>
  <sheetViews>
    <sheetView topLeftCell="A12" workbookViewId="0">
      <selection activeCell="L20" sqref="L20"/>
    </sheetView>
  </sheetViews>
  <sheetFormatPr defaultRowHeight="14.25"/>
  <cols>
    <col min="1" max="1" width="8.75" customWidth="1"/>
    <col min="2" max="2" width="10.375" customWidth="1"/>
    <col min="3" max="3" width="18.25" customWidth="1"/>
    <col min="4" max="4" width="8.75" customWidth="1"/>
    <col min="5" max="5" width="9.75" customWidth="1"/>
    <col min="6" max="6" width="8.5" customWidth="1"/>
    <col min="7" max="7" width="8.75" customWidth="1"/>
    <col min="8" max="8" width="8" customWidth="1"/>
  </cols>
  <sheetData>
    <row r="1" spans="1:9" ht="18">
      <c r="C1" s="1" t="s">
        <v>89</v>
      </c>
    </row>
    <row r="2" spans="1:9" ht="15" thickBot="1"/>
    <row r="3" spans="1:9" ht="26.25" thickBot="1">
      <c r="A3" s="11" t="s">
        <v>5</v>
      </c>
      <c r="B3" s="75" t="s">
        <v>1</v>
      </c>
      <c r="C3" s="7" t="s">
        <v>2</v>
      </c>
      <c r="D3" s="8" t="s">
        <v>6</v>
      </c>
      <c r="E3" s="11" t="s">
        <v>4</v>
      </c>
      <c r="F3" s="10" t="s">
        <v>7</v>
      </c>
      <c r="G3" s="11" t="s">
        <v>4</v>
      </c>
      <c r="H3" s="41" t="s">
        <v>8</v>
      </c>
      <c r="I3" s="11" t="s">
        <v>4</v>
      </c>
    </row>
    <row r="4" spans="1:9" ht="27" customHeight="1" thickBot="1">
      <c r="A4" s="39">
        <v>1</v>
      </c>
      <c r="B4" s="30" t="s">
        <v>107</v>
      </c>
      <c r="C4" s="28" t="s">
        <v>108</v>
      </c>
      <c r="D4" s="32" t="s">
        <v>61</v>
      </c>
      <c r="E4" s="33" t="s">
        <v>61</v>
      </c>
      <c r="F4" s="170">
        <v>1</v>
      </c>
      <c r="G4" s="81">
        <v>3888</v>
      </c>
      <c r="H4" s="46" t="s">
        <v>61</v>
      </c>
      <c r="I4" s="33" t="s">
        <v>61</v>
      </c>
    </row>
    <row r="5" spans="1:9" ht="15.75" thickBot="1">
      <c r="A5" s="39">
        <v>2</v>
      </c>
      <c r="B5" s="30" t="s">
        <v>138</v>
      </c>
      <c r="C5" s="31" t="s">
        <v>140</v>
      </c>
      <c r="D5" s="64" t="s">
        <v>61</v>
      </c>
      <c r="E5" s="39" t="s">
        <v>61</v>
      </c>
      <c r="F5" s="66">
        <v>1</v>
      </c>
      <c r="G5" s="181">
        <v>2550</v>
      </c>
      <c r="H5" s="46"/>
      <c r="I5" s="33"/>
    </row>
    <row r="6" spans="1:9" ht="114.75" thickBot="1">
      <c r="A6" s="39">
        <v>3</v>
      </c>
      <c r="B6" s="30" t="s">
        <v>195</v>
      </c>
      <c r="C6" s="31" t="s">
        <v>205</v>
      </c>
      <c r="D6" s="64" t="s">
        <v>61</v>
      </c>
      <c r="E6" s="39" t="s">
        <v>61</v>
      </c>
      <c r="F6" s="66" t="s">
        <v>61</v>
      </c>
      <c r="G6" s="44" t="s">
        <v>61</v>
      </c>
      <c r="H6" s="46">
        <v>1</v>
      </c>
      <c r="I6" s="33">
        <v>2840.9</v>
      </c>
    </row>
    <row r="7" spans="1:9" ht="43.5" thickBot="1">
      <c r="A7" s="39">
        <v>4</v>
      </c>
      <c r="B7" s="30" t="s">
        <v>200</v>
      </c>
      <c r="C7" s="31" t="s">
        <v>201</v>
      </c>
      <c r="D7" s="64" t="s">
        <v>61</v>
      </c>
      <c r="E7" s="39" t="s">
        <v>61</v>
      </c>
      <c r="F7" s="66" t="s">
        <v>61</v>
      </c>
      <c r="G7" s="44" t="s">
        <v>61</v>
      </c>
      <c r="H7" s="62">
        <v>2</v>
      </c>
      <c r="I7" s="39">
        <v>5807.31</v>
      </c>
    </row>
    <row r="8" spans="1:9" ht="29.25" thickBot="1">
      <c r="A8" s="39">
        <v>5</v>
      </c>
      <c r="B8" s="30" t="s">
        <v>213</v>
      </c>
      <c r="C8" s="31" t="s">
        <v>214</v>
      </c>
      <c r="D8" s="64" t="s">
        <v>61</v>
      </c>
      <c r="E8" s="39" t="s">
        <v>61</v>
      </c>
      <c r="F8" s="67">
        <v>1</v>
      </c>
      <c r="G8" s="39">
        <v>2999.99</v>
      </c>
      <c r="H8" s="62" t="s">
        <v>61</v>
      </c>
      <c r="I8" s="39" t="s">
        <v>61</v>
      </c>
    </row>
    <row r="9" spans="1:9" ht="57.75" thickBot="1">
      <c r="A9" s="39" t="s">
        <v>231</v>
      </c>
      <c r="B9" s="30" t="s">
        <v>220</v>
      </c>
      <c r="C9" s="31" t="s">
        <v>221</v>
      </c>
      <c r="D9" s="64" t="s">
        <v>61</v>
      </c>
      <c r="E9" s="39" t="s">
        <v>61</v>
      </c>
      <c r="F9" s="67" t="s">
        <v>61</v>
      </c>
      <c r="G9" s="39" t="s">
        <v>61</v>
      </c>
      <c r="H9" s="62">
        <v>3</v>
      </c>
      <c r="I9" s="39">
        <v>5972</v>
      </c>
    </row>
    <row r="10" spans="1:9" ht="15" thickBot="1">
      <c r="A10" s="39"/>
      <c r="B10" s="30"/>
      <c r="C10" s="31"/>
      <c r="D10" s="64"/>
      <c r="E10" s="39"/>
      <c r="F10" s="67"/>
      <c r="G10" s="39"/>
      <c r="H10" s="62"/>
      <c r="I10" s="39"/>
    </row>
    <row r="11" spans="1:9" ht="29.25" thickBot="1">
      <c r="A11" s="39" t="s">
        <v>230</v>
      </c>
      <c r="B11" s="30" t="s">
        <v>228</v>
      </c>
      <c r="C11" s="68" t="s">
        <v>229</v>
      </c>
      <c r="D11" s="32"/>
      <c r="E11" s="33"/>
      <c r="F11" s="138"/>
      <c r="G11" s="44"/>
      <c r="H11" s="46">
        <v>1</v>
      </c>
      <c r="I11" s="33">
        <v>2471.83</v>
      </c>
    </row>
    <row r="12" spans="1:9" ht="29.25" thickBot="1">
      <c r="A12" s="72" t="s">
        <v>232</v>
      </c>
      <c r="B12" s="30" t="s">
        <v>233</v>
      </c>
      <c r="C12" s="68" t="s">
        <v>234</v>
      </c>
      <c r="D12" s="64" t="s">
        <v>61</v>
      </c>
      <c r="E12" s="39" t="s">
        <v>61</v>
      </c>
      <c r="F12" s="69" t="s">
        <v>61</v>
      </c>
      <c r="G12" s="39" t="s">
        <v>61</v>
      </c>
      <c r="H12" s="62">
        <v>1</v>
      </c>
      <c r="I12" s="39">
        <v>1964.8</v>
      </c>
    </row>
    <row r="13" spans="1:9" ht="15" thickBot="1">
      <c r="A13" s="39" t="s">
        <v>235</v>
      </c>
      <c r="B13" s="77" t="s">
        <v>236</v>
      </c>
      <c r="C13" s="70" t="s">
        <v>142</v>
      </c>
      <c r="D13" s="71" t="s">
        <v>61</v>
      </c>
      <c r="E13" s="72" t="s">
        <v>61</v>
      </c>
      <c r="F13" s="73" t="s">
        <v>61</v>
      </c>
      <c r="G13" s="72" t="s">
        <v>61</v>
      </c>
      <c r="H13" s="76">
        <v>1</v>
      </c>
      <c r="I13" s="99">
        <v>2150.5700000000002</v>
      </c>
    </row>
    <row r="14" spans="1:9" ht="29.25" thickBot="1">
      <c r="A14" s="39" t="s">
        <v>253</v>
      </c>
      <c r="B14" s="77" t="s">
        <v>254</v>
      </c>
      <c r="C14" s="70" t="s">
        <v>255</v>
      </c>
      <c r="D14" s="71" t="s">
        <v>61</v>
      </c>
      <c r="E14" s="72" t="s">
        <v>61</v>
      </c>
      <c r="F14" s="73" t="s">
        <v>61</v>
      </c>
      <c r="G14" s="72" t="s">
        <v>61</v>
      </c>
      <c r="H14" s="76">
        <v>2</v>
      </c>
      <c r="I14" s="99">
        <v>4500.0600000000004</v>
      </c>
    </row>
    <row r="15" spans="1:9" ht="29.25" thickBot="1">
      <c r="A15" s="39" t="s">
        <v>248</v>
      </c>
      <c r="B15" s="30" t="s">
        <v>242</v>
      </c>
      <c r="C15" s="31" t="s">
        <v>249</v>
      </c>
      <c r="D15" s="64" t="s">
        <v>61</v>
      </c>
      <c r="E15" s="39" t="s">
        <v>61</v>
      </c>
      <c r="F15" s="67" t="s">
        <v>61</v>
      </c>
      <c r="G15" s="39" t="s">
        <v>61</v>
      </c>
      <c r="H15" s="46">
        <v>1</v>
      </c>
      <c r="I15" s="81">
        <v>2120.02</v>
      </c>
    </row>
    <row r="16" spans="1:9" ht="29.25" thickBot="1">
      <c r="A16" s="39" t="s">
        <v>250</v>
      </c>
      <c r="B16" s="30" t="s">
        <v>251</v>
      </c>
      <c r="C16" s="31" t="s">
        <v>252</v>
      </c>
      <c r="D16" s="64" t="s">
        <v>61</v>
      </c>
      <c r="E16" s="39" t="s">
        <v>61</v>
      </c>
      <c r="F16" s="67" t="s">
        <v>61</v>
      </c>
      <c r="G16" s="39" t="s">
        <v>61</v>
      </c>
      <c r="H16" s="62">
        <v>1</v>
      </c>
      <c r="I16" s="74">
        <v>3208.62</v>
      </c>
    </row>
    <row r="17" spans="1:9" ht="43.5" thickBot="1">
      <c r="A17" s="39" t="s">
        <v>256</v>
      </c>
      <c r="B17" s="30" t="s">
        <v>257</v>
      </c>
      <c r="C17" s="31" t="s">
        <v>258</v>
      </c>
      <c r="D17" s="64" t="s">
        <v>61</v>
      </c>
      <c r="E17" s="39" t="s">
        <v>61</v>
      </c>
      <c r="F17" s="67" t="s">
        <v>61</v>
      </c>
      <c r="G17" s="39" t="s">
        <v>61</v>
      </c>
      <c r="H17" s="62">
        <v>1</v>
      </c>
      <c r="I17" s="74">
        <v>2690.19</v>
      </c>
    </row>
    <row r="18" spans="1:9" ht="29.25" thickBot="1">
      <c r="A18" s="39" t="s">
        <v>260</v>
      </c>
      <c r="B18" s="30" t="s">
        <v>261</v>
      </c>
      <c r="C18" s="31" t="s">
        <v>262</v>
      </c>
      <c r="D18" s="32" t="s">
        <v>61</v>
      </c>
      <c r="E18" s="33" t="s">
        <v>61</v>
      </c>
      <c r="F18" s="65" t="s">
        <v>61</v>
      </c>
      <c r="G18" s="33" t="s">
        <v>61</v>
      </c>
      <c r="H18" s="46">
        <v>1</v>
      </c>
      <c r="I18" s="33">
        <v>1842.77</v>
      </c>
    </row>
    <row r="19" spans="1:9" ht="29.25" thickBot="1">
      <c r="A19" s="39" t="s">
        <v>263</v>
      </c>
      <c r="B19" s="30" t="s">
        <v>264</v>
      </c>
      <c r="C19" s="31" t="s">
        <v>265</v>
      </c>
      <c r="D19" s="32" t="s">
        <v>61</v>
      </c>
      <c r="E19" s="81" t="s">
        <v>61</v>
      </c>
      <c r="F19" s="65" t="s">
        <v>61</v>
      </c>
      <c r="G19" s="33" t="s">
        <v>61</v>
      </c>
      <c r="H19" s="46">
        <v>1</v>
      </c>
      <c r="I19" s="33">
        <v>1780.28</v>
      </c>
    </row>
    <row r="20" spans="1:9" ht="29.25" thickBot="1">
      <c r="A20" s="39" t="s">
        <v>277</v>
      </c>
      <c r="B20" s="30" t="s">
        <v>278</v>
      </c>
      <c r="C20" s="31" t="s">
        <v>279</v>
      </c>
      <c r="D20" s="32" t="s">
        <v>61</v>
      </c>
      <c r="E20" s="81" t="s">
        <v>61</v>
      </c>
      <c r="F20" s="65">
        <v>1</v>
      </c>
      <c r="G20" s="81">
        <v>1950</v>
      </c>
      <c r="H20" s="46" t="s">
        <v>61</v>
      </c>
      <c r="I20" s="33" t="s">
        <v>61</v>
      </c>
    </row>
    <row r="21" spans="1:9" ht="29.25" thickBot="1">
      <c r="A21" s="39" t="s">
        <v>280</v>
      </c>
      <c r="B21" s="30" t="s">
        <v>281</v>
      </c>
      <c r="C21" s="31" t="s">
        <v>282</v>
      </c>
      <c r="D21" s="32">
        <v>1</v>
      </c>
      <c r="E21" s="81">
        <v>2800</v>
      </c>
      <c r="F21" s="65" t="s">
        <v>61</v>
      </c>
      <c r="G21" s="33" t="s">
        <v>61</v>
      </c>
      <c r="H21" s="46" t="s">
        <v>61</v>
      </c>
      <c r="I21" s="33" t="s">
        <v>61</v>
      </c>
    </row>
    <row r="22" spans="1:9" ht="29.25" thickBot="1">
      <c r="A22" s="39" t="s">
        <v>340</v>
      </c>
      <c r="B22" s="30" t="s">
        <v>341</v>
      </c>
      <c r="C22" s="31" t="s">
        <v>342</v>
      </c>
      <c r="D22" s="32" t="s">
        <v>61</v>
      </c>
      <c r="E22" s="81" t="s">
        <v>61</v>
      </c>
      <c r="F22" s="65">
        <v>1</v>
      </c>
      <c r="G22" s="33">
        <v>2918.96</v>
      </c>
      <c r="H22" s="46"/>
      <c r="I22" s="33"/>
    </row>
    <row r="23" spans="1:9" ht="15" thickBot="1">
      <c r="A23" s="5"/>
      <c r="B23" s="30"/>
      <c r="C23" s="31"/>
      <c r="D23" s="64"/>
      <c r="E23" s="74"/>
      <c r="F23" s="67"/>
      <c r="G23" s="39" t="s">
        <v>343</v>
      </c>
      <c r="H23" s="62"/>
      <c r="I23" s="39"/>
    </row>
    <row r="24" spans="1:9" ht="15" thickBot="1">
      <c r="A24" s="63"/>
      <c r="B24" s="13"/>
      <c r="C24" s="2" t="s">
        <v>98</v>
      </c>
      <c r="D24" s="9">
        <f>SUM(D21:D23)</f>
        <v>1</v>
      </c>
      <c r="E24" s="92">
        <f>SUM(E21:E23)</f>
        <v>2800</v>
      </c>
      <c r="F24" s="171">
        <f>SUM(F4:F23)</f>
        <v>5</v>
      </c>
      <c r="G24" s="92">
        <f>SUM(G4:G23)</f>
        <v>14306.95</v>
      </c>
      <c r="H24" s="135">
        <f>SUM(H6:H23)</f>
        <v>16</v>
      </c>
      <c r="I24" s="5">
        <f>SUM(I6:I23)</f>
        <v>37349.35</v>
      </c>
    </row>
  </sheetData>
  <pageMargins left="0.7" right="0.7" top="0.75" bottom="0.75" header="0.3" footer="0.3"/>
  <pageSetup paperSize="9" orientation="landscape" copies="2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8"/>
  <dimension ref="A1:J32"/>
  <sheetViews>
    <sheetView topLeftCell="A11" workbookViewId="0">
      <selection activeCell="C24" sqref="C24"/>
    </sheetView>
  </sheetViews>
  <sheetFormatPr defaultRowHeight="14.25"/>
  <cols>
    <col min="1" max="1" width="11.5" customWidth="1"/>
    <col min="2" max="2" width="10.375" customWidth="1"/>
    <col min="3" max="3" width="19.625" customWidth="1"/>
    <col min="4" max="5" width="10.75" customWidth="1"/>
    <col min="6" max="6" width="9" customWidth="1"/>
  </cols>
  <sheetData>
    <row r="1" spans="1:10" ht="18">
      <c r="C1" s="1" t="s">
        <v>90</v>
      </c>
    </row>
    <row r="2" spans="1:10" ht="15" thickBot="1"/>
    <row r="3" spans="1:10" ht="51.75" thickBot="1">
      <c r="A3" s="11" t="s">
        <v>5</v>
      </c>
      <c r="B3" s="11" t="s">
        <v>1</v>
      </c>
      <c r="C3" s="11" t="s">
        <v>2</v>
      </c>
      <c r="D3" s="41" t="s">
        <v>115</v>
      </c>
      <c r="E3" s="11" t="s">
        <v>4</v>
      </c>
      <c r="F3" s="10" t="s">
        <v>9</v>
      </c>
      <c r="G3" s="8" t="s">
        <v>4</v>
      </c>
      <c r="H3" s="11" t="s">
        <v>10</v>
      </c>
      <c r="I3" s="10" t="s">
        <v>4</v>
      </c>
    </row>
    <row r="4" spans="1:10" ht="29.25" thickBot="1">
      <c r="A4" s="19">
        <v>1</v>
      </c>
      <c r="B4" s="19" t="s">
        <v>113</v>
      </c>
      <c r="C4" s="19" t="s">
        <v>114</v>
      </c>
      <c r="D4" s="66">
        <v>1</v>
      </c>
      <c r="E4" s="81">
        <v>560</v>
      </c>
      <c r="F4" s="65" t="s">
        <v>61</v>
      </c>
      <c r="G4" s="32" t="s">
        <v>61</v>
      </c>
      <c r="H4" s="33" t="s">
        <v>61</v>
      </c>
      <c r="I4" s="86" t="s">
        <v>61</v>
      </c>
    </row>
    <row r="5" spans="1:10" ht="57.75" thickBot="1">
      <c r="A5" s="19" t="s">
        <v>121</v>
      </c>
      <c r="B5" s="19" t="s">
        <v>122</v>
      </c>
      <c r="C5" s="19" t="s">
        <v>123</v>
      </c>
      <c r="D5" s="66" t="s">
        <v>61</v>
      </c>
      <c r="E5" s="81" t="s">
        <v>61</v>
      </c>
      <c r="F5" s="176">
        <v>22</v>
      </c>
      <c r="G5" s="125">
        <v>13983.87</v>
      </c>
      <c r="H5" s="33" t="s">
        <v>61</v>
      </c>
      <c r="I5" s="86" t="s">
        <v>61</v>
      </c>
    </row>
    <row r="6" spans="1:10" ht="29.25" thickBot="1">
      <c r="A6" s="39" t="s">
        <v>145</v>
      </c>
      <c r="B6" s="19" t="s">
        <v>146</v>
      </c>
      <c r="C6" s="19" t="s">
        <v>147</v>
      </c>
      <c r="D6" s="65" t="s">
        <v>61</v>
      </c>
      <c r="E6" s="81" t="s">
        <v>61</v>
      </c>
      <c r="F6" s="65" t="s">
        <v>61</v>
      </c>
      <c r="G6" s="32" t="s">
        <v>61</v>
      </c>
      <c r="H6" s="44">
        <v>1</v>
      </c>
      <c r="I6" s="65">
        <v>920</v>
      </c>
    </row>
    <row r="7" spans="1:10" ht="18.75" customHeight="1" thickBot="1">
      <c r="A7" s="39" t="s">
        <v>148</v>
      </c>
      <c r="B7" s="39" t="s">
        <v>146</v>
      </c>
      <c r="C7" s="93" t="s">
        <v>149</v>
      </c>
      <c r="D7" s="65" t="s">
        <v>61</v>
      </c>
      <c r="E7" s="81" t="s">
        <v>61</v>
      </c>
      <c r="F7" s="65" t="s">
        <v>61</v>
      </c>
      <c r="G7" s="32" t="s">
        <v>61</v>
      </c>
      <c r="H7" s="33">
        <v>1</v>
      </c>
      <c r="I7" s="65">
        <v>1450</v>
      </c>
    </row>
    <row r="8" spans="1:10" ht="15" thickBot="1">
      <c r="A8" s="19" t="s">
        <v>168</v>
      </c>
      <c r="B8" s="19" t="s">
        <v>169</v>
      </c>
      <c r="C8" s="19" t="s">
        <v>170</v>
      </c>
      <c r="D8" s="82">
        <v>2</v>
      </c>
      <c r="E8" s="94">
        <v>2225.5100000000002</v>
      </c>
      <c r="F8" s="82" t="s">
        <v>61</v>
      </c>
      <c r="G8" s="29" t="s">
        <v>61</v>
      </c>
      <c r="H8" s="19" t="s">
        <v>61</v>
      </c>
      <c r="I8" s="82" t="s">
        <v>61</v>
      </c>
    </row>
    <row r="9" spans="1:10" ht="15" thickBot="1">
      <c r="A9" s="19" t="s">
        <v>180</v>
      </c>
      <c r="B9" s="19" t="s">
        <v>181</v>
      </c>
      <c r="C9" s="19" t="s">
        <v>132</v>
      </c>
      <c r="D9" s="82" t="s">
        <v>61</v>
      </c>
      <c r="E9" s="19" t="s">
        <v>61</v>
      </c>
      <c r="F9" s="82" t="s">
        <v>61</v>
      </c>
      <c r="G9" s="29" t="s">
        <v>61</v>
      </c>
      <c r="H9" s="19">
        <v>2</v>
      </c>
      <c r="I9" s="83">
        <v>6181.92</v>
      </c>
    </row>
    <row r="10" spans="1:10" ht="15" thickBot="1">
      <c r="A10" s="19"/>
      <c r="B10" s="19" t="s">
        <v>184</v>
      </c>
      <c r="C10" s="19" t="s">
        <v>136</v>
      </c>
      <c r="D10" s="82">
        <v>2</v>
      </c>
      <c r="E10" s="94">
        <v>810</v>
      </c>
      <c r="F10" s="82" t="s">
        <v>61</v>
      </c>
      <c r="G10" s="29" t="s">
        <v>61</v>
      </c>
      <c r="H10" s="19" t="s">
        <v>61</v>
      </c>
      <c r="I10" s="83" t="s">
        <v>61</v>
      </c>
    </row>
    <row r="11" spans="1:10" ht="15" thickBot="1">
      <c r="A11" s="19"/>
      <c r="B11" s="19" t="s">
        <v>185</v>
      </c>
      <c r="C11" s="19" t="s">
        <v>73</v>
      </c>
      <c r="D11" s="82">
        <v>2</v>
      </c>
      <c r="E11" s="19">
        <v>2775.2</v>
      </c>
      <c r="F11" s="82" t="s">
        <v>61</v>
      </c>
      <c r="G11" s="29" t="s">
        <v>61</v>
      </c>
      <c r="H11" s="19" t="s">
        <v>61</v>
      </c>
      <c r="I11" s="82" t="s">
        <v>61</v>
      </c>
    </row>
    <row r="12" spans="1:10" ht="15" thickBot="1">
      <c r="A12" s="19" t="s">
        <v>186</v>
      </c>
      <c r="B12" s="19" t="s">
        <v>185</v>
      </c>
      <c r="C12" s="19" t="s">
        <v>62</v>
      </c>
      <c r="D12" s="82">
        <v>1</v>
      </c>
      <c r="E12" s="94">
        <v>972</v>
      </c>
      <c r="F12" s="82" t="s">
        <v>61</v>
      </c>
      <c r="G12" s="29" t="s">
        <v>61</v>
      </c>
      <c r="H12" s="19" t="s">
        <v>61</v>
      </c>
      <c r="I12" s="82" t="s">
        <v>61</v>
      </c>
    </row>
    <row r="13" spans="1:10" ht="29.25" thickBot="1">
      <c r="A13" s="227" t="s">
        <v>237</v>
      </c>
      <c r="B13" s="227" t="s">
        <v>76</v>
      </c>
      <c r="C13" s="227" t="s">
        <v>238</v>
      </c>
      <c r="D13" s="228" t="s">
        <v>61</v>
      </c>
      <c r="E13" s="228" t="s">
        <v>61</v>
      </c>
      <c r="F13" s="228">
        <v>1</v>
      </c>
      <c r="G13" s="227">
        <v>1942.07</v>
      </c>
      <c r="H13" s="230" t="s">
        <v>61</v>
      </c>
      <c r="I13" s="232" t="s">
        <v>61</v>
      </c>
      <c r="J13" s="231"/>
    </row>
    <row r="14" spans="1:10" ht="43.5" thickBot="1">
      <c r="A14" s="228" t="s">
        <v>222</v>
      </c>
      <c r="B14" s="229" t="s">
        <v>240</v>
      </c>
      <c r="C14" s="229" t="s">
        <v>239</v>
      </c>
      <c r="D14" s="228"/>
      <c r="E14" s="228"/>
      <c r="F14" s="228">
        <v>6</v>
      </c>
      <c r="G14" s="228">
        <v>16540.400000000001</v>
      </c>
      <c r="H14" s="228" t="s">
        <v>61</v>
      </c>
      <c r="I14" s="233" t="s">
        <v>61</v>
      </c>
    </row>
    <row r="15" spans="1:10" ht="15" thickBot="1">
      <c r="A15" s="19" t="s">
        <v>266</v>
      </c>
      <c r="B15" s="19" t="s">
        <v>264</v>
      </c>
      <c r="C15" s="19" t="s">
        <v>267</v>
      </c>
      <c r="D15" s="82">
        <v>4</v>
      </c>
      <c r="E15" s="94">
        <v>4350</v>
      </c>
      <c r="F15" s="82"/>
      <c r="G15" s="29"/>
      <c r="H15" s="19"/>
      <c r="I15" s="82"/>
    </row>
    <row r="16" spans="1:10" ht="43.5" thickBot="1">
      <c r="A16" s="141" t="s">
        <v>345</v>
      </c>
      <c r="B16" s="141" t="s">
        <v>346</v>
      </c>
      <c r="C16" s="141" t="s">
        <v>347</v>
      </c>
      <c r="D16" s="321">
        <v>7</v>
      </c>
      <c r="E16" s="221">
        <v>8121.6</v>
      </c>
      <c r="F16" s="321" t="s">
        <v>61</v>
      </c>
      <c r="G16" s="322" t="s">
        <v>61</v>
      </c>
      <c r="H16" s="141" t="s">
        <v>61</v>
      </c>
      <c r="I16" s="82" t="s">
        <v>61</v>
      </c>
    </row>
    <row r="17" spans="1:9" ht="15" thickBot="1">
      <c r="A17" s="141" t="s">
        <v>360</v>
      </c>
      <c r="B17" s="141" t="s">
        <v>361</v>
      </c>
      <c r="C17" s="141" t="s">
        <v>362</v>
      </c>
      <c r="D17" s="321">
        <v>6</v>
      </c>
      <c r="E17" s="221">
        <v>6260</v>
      </c>
      <c r="F17" s="321" t="s">
        <v>61</v>
      </c>
      <c r="G17" s="322" t="s">
        <v>61</v>
      </c>
      <c r="H17" s="141" t="s">
        <v>61</v>
      </c>
      <c r="I17" s="321" t="s">
        <v>61</v>
      </c>
    </row>
    <row r="18" spans="1:9" ht="31.5" customHeight="1" thickBot="1">
      <c r="A18" s="44" t="s">
        <v>394</v>
      </c>
      <c r="B18" s="33" t="s">
        <v>395</v>
      </c>
      <c r="C18" s="19" t="s">
        <v>396</v>
      </c>
      <c r="D18" s="65" t="s">
        <v>61</v>
      </c>
      <c r="E18" s="33" t="s">
        <v>61</v>
      </c>
      <c r="F18" s="82">
        <v>1</v>
      </c>
      <c r="G18" s="29">
        <v>345</v>
      </c>
      <c r="H18" s="19" t="s">
        <v>61</v>
      </c>
      <c r="I18" s="82" t="s">
        <v>61</v>
      </c>
    </row>
    <row r="19" spans="1:9" ht="29.25" thickBot="1">
      <c r="A19" s="19" t="s">
        <v>397</v>
      </c>
      <c r="B19" s="19" t="s">
        <v>395</v>
      </c>
      <c r="C19" s="19" t="s">
        <v>398</v>
      </c>
      <c r="D19" s="82">
        <v>1</v>
      </c>
      <c r="E19" s="94">
        <v>1000</v>
      </c>
      <c r="F19" s="82" t="s">
        <v>61</v>
      </c>
      <c r="G19" s="29" t="s">
        <v>61</v>
      </c>
      <c r="H19" s="19" t="s">
        <v>61</v>
      </c>
      <c r="I19" s="82" t="s">
        <v>61</v>
      </c>
    </row>
    <row r="20" spans="1:9" ht="86.25" thickBot="1">
      <c r="A20" s="19" t="s">
        <v>399</v>
      </c>
      <c r="B20" s="19" t="s">
        <v>395</v>
      </c>
      <c r="C20" s="19" t="s">
        <v>400</v>
      </c>
      <c r="D20" s="65">
        <v>15</v>
      </c>
      <c r="E20" s="33">
        <v>15046.15</v>
      </c>
      <c r="F20" s="65" t="s">
        <v>61</v>
      </c>
      <c r="G20" s="32" t="s">
        <v>61</v>
      </c>
      <c r="H20" s="33" t="s">
        <v>61</v>
      </c>
      <c r="I20" s="65" t="s">
        <v>61</v>
      </c>
    </row>
    <row r="21" spans="1:9" ht="15" thickBot="1">
      <c r="A21" s="19" t="s">
        <v>445</v>
      </c>
      <c r="B21" s="19" t="s">
        <v>446</v>
      </c>
      <c r="C21" s="19" t="s">
        <v>447</v>
      </c>
      <c r="D21" s="82" t="s">
        <v>61</v>
      </c>
      <c r="E21" s="19" t="s">
        <v>61</v>
      </c>
      <c r="F21" s="82">
        <v>5</v>
      </c>
      <c r="G21" s="29">
        <v>1342</v>
      </c>
      <c r="H21" s="19"/>
      <c r="I21" s="82"/>
    </row>
    <row r="22" spans="1:9" ht="15" thickBot="1">
      <c r="A22" s="19" t="s">
        <v>449</v>
      </c>
      <c r="B22" s="19" t="s">
        <v>450</v>
      </c>
      <c r="C22" s="19" t="s">
        <v>451</v>
      </c>
      <c r="D22" s="82" t="s">
        <v>61</v>
      </c>
      <c r="E22" s="19" t="s">
        <v>61</v>
      </c>
      <c r="F22" s="82">
        <v>3</v>
      </c>
      <c r="G22" s="29">
        <v>862.9</v>
      </c>
      <c r="H22" s="19"/>
      <c r="I22" s="83"/>
    </row>
    <row r="23" spans="1:9" ht="15" thickBot="1">
      <c r="A23" s="19"/>
      <c r="B23" s="19"/>
      <c r="C23" s="19" t="s">
        <v>339</v>
      </c>
      <c r="D23" s="82" t="s">
        <v>61</v>
      </c>
      <c r="E23" s="19" t="s">
        <v>61</v>
      </c>
      <c r="F23" s="82">
        <v>1</v>
      </c>
      <c r="G23" s="29">
        <v>486.12</v>
      </c>
      <c r="H23" s="19"/>
      <c r="I23" s="83"/>
    </row>
    <row r="24" spans="1:9" ht="75.75" thickBot="1">
      <c r="A24" s="44" t="s">
        <v>453</v>
      </c>
      <c r="B24" s="44" t="s">
        <v>450</v>
      </c>
      <c r="C24" s="44" t="s">
        <v>452</v>
      </c>
      <c r="D24" s="65">
        <v>18</v>
      </c>
      <c r="E24" s="33"/>
      <c r="F24" s="65"/>
      <c r="G24" s="32"/>
      <c r="H24" s="33"/>
      <c r="I24" s="86"/>
    </row>
    <row r="25" spans="1:9" ht="15" thickBot="1">
      <c r="A25" s="33"/>
      <c r="B25" s="33"/>
      <c r="C25" s="33"/>
      <c r="D25" s="65"/>
      <c r="E25" s="33"/>
      <c r="F25" s="65"/>
      <c r="G25" s="32"/>
      <c r="H25" s="33"/>
      <c r="I25" s="86"/>
    </row>
    <row r="26" spans="1:9" ht="15" thickBot="1">
      <c r="A26" s="33"/>
      <c r="B26" s="33"/>
      <c r="C26" s="33"/>
      <c r="D26" s="65"/>
      <c r="E26" s="33"/>
      <c r="F26" s="65"/>
      <c r="G26" s="32"/>
      <c r="H26" s="33"/>
      <c r="I26" s="86"/>
    </row>
    <row r="27" spans="1:9" ht="15" thickBot="1">
      <c r="A27" s="19"/>
      <c r="B27" s="19"/>
      <c r="C27" s="141"/>
      <c r="D27" s="65"/>
      <c r="E27" s="33"/>
      <c r="F27" s="82"/>
      <c r="G27" s="29"/>
      <c r="H27" s="19"/>
      <c r="I27" s="82"/>
    </row>
    <row r="28" spans="1:9" ht="15" thickBot="1">
      <c r="A28" s="19"/>
      <c r="B28" s="19"/>
      <c r="C28" s="19"/>
      <c r="D28" s="65"/>
      <c r="E28" s="33"/>
      <c r="F28" s="82"/>
      <c r="G28" s="29"/>
      <c r="H28" s="19"/>
      <c r="I28" s="82"/>
    </row>
    <row r="29" spans="1:9" ht="15.75" thickBot="1">
      <c r="A29" s="5"/>
      <c r="B29" s="5"/>
      <c r="C29" s="24" t="s">
        <v>98</v>
      </c>
      <c r="D29" s="87">
        <f>SUM(D4:D28)</f>
        <v>59</v>
      </c>
      <c r="E29" s="88">
        <f>SUM(E4:E28)</f>
        <v>42120.46</v>
      </c>
      <c r="F29" s="87">
        <f>SUM(F5:F28)</f>
        <v>39</v>
      </c>
      <c r="G29" s="126">
        <f>SUM(G5:G28)</f>
        <v>35502.360000000008</v>
      </c>
      <c r="H29" s="24">
        <f>SUM(H6:H28)</f>
        <v>4</v>
      </c>
      <c r="I29" s="89">
        <f>SUM(I5:I28)</f>
        <v>8551.92</v>
      </c>
    </row>
    <row r="31" spans="1:9" ht="15">
      <c r="E31" s="91"/>
    </row>
    <row r="32" spans="1:9">
      <c r="E32" s="90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13"/>
  <dimension ref="A1:G27"/>
  <sheetViews>
    <sheetView workbookViewId="0">
      <selection activeCell="H9" sqref="H9"/>
    </sheetView>
  </sheetViews>
  <sheetFormatPr defaultRowHeight="14.25"/>
  <cols>
    <col min="1" max="1" width="4.25" customWidth="1"/>
    <col min="2" max="2" width="12.5" customWidth="1"/>
    <col min="3" max="3" width="50.875" customWidth="1"/>
    <col min="4" max="4" width="9.375" customWidth="1"/>
    <col min="5" max="5" width="9.625" customWidth="1"/>
    <col min="6" max="6" width="13.25" customWidth="1"/>
  </cols>
  <sheetData>
    <row r="1" spans="1:7" ht="41.25" customHeight="1" thickBot="1">
      <c r="B1" s="101"/>
      <c r="C1" s="1" t="s">
        <v>38</v>
      </c>
      <c r="D1" s="102"/>
      <c r="E1" s="102"/>
      <c r="F1" s="101"/>
      <c r="G1" s="101"/>
    </row>
    <row r="2" spans="1:7" ht="24.75" thickBot="1">
      <c r="A2" s="34" t="s">
        <v>5</v>
      </c>
      <c r="B2" s="103" t="s">
        <v>2</v>
      </c>
      <c r="C2" s="103" t="s">
        <v>11</v>
      </c>
      <c r="D2" s="103" t="s">
        <v>40</v>
      </c>
      <c r="E2" s="103" t="s">
        <v>55</v>
      </c>
      <c r="F2" s="103" t="s">
        <v>56</v>
      </c>
      <c r="G2" s="103" t="s">
        <v>23</v>
      </c>
    </row>
    <row r="3" spans="1:7" ht="15.75" thickBot="1">
      <c r="A3" s="34">
        <v>1</v>
      </c>
      <c r="B3" s="103" t="s">
        <v>39</v>
      </c>
      <c r="C3" s="104" t="s">
        <v>51</v>
      </c>
      <c r="D3" s="105">
        <v>58000</v>
      </c>
      <c r="E3" s="103">
        <v>57212.66</v>
      </c>
      <c r="F3" s="103">
        <v>57212.66</v>
      </c>
      <c r="G3" s="103"/>
    </row>
    <row r="4" spans="1:7" ht="15.75" thickBot="1">
      <c r="A4" s="34">
        <v>2</v>
      </c>
      <c r="B4" s="103" t="s">
        <v>14</v>
      </c>
      <c r="C4" s="106" t="s">
        <v>57</v>
      </c>
      <c r="D4" s="105">
        <v>65000</v>
      </c>
      <c r="E4" s="105">
        <v>40602.589999999997</v>
      </c>
      <c r="F4" s="103">
        <v>40602.589999999997</v>
      </c>
      <c r="G4" s="107"/>
    </row>
    <row r="5" spans="1:7" ht="33.75" customHeight="1" thickBot="1">
      <c r="A5" s="34">
        <v>3</v>
      </c>
      <c r="B5" s="108" t="s">
        <v>15</v>
      </c>
      <c r="C5" s="108" t="s">
        <v>16</v>
      </c>
      <c r="D5" s="105">
        <v>21000</v>
      </c>
      <c r="E5" s="105">
        <v>21000</v>
      </c>
      <c r="F5" s="105">
        <v>21000</v>
      </c>
      <c r="G5" s="108"/>
    </row>
    <row r="6" spans="1:7" ht="47.25" customHeight="1" thickBot="1">
      <c r="A6" s="44">
        <v>4</v>
      </c>
      <c r="B6" s="109" t="s">
        <v>17</v>
      </c>
      <c r="C6" s="109" t="s">
        <v>34</v>
      </c>
      <c r="D6" s="105">
        <v>64000</v>
      </c>
      <c r="E6" s="105">
        <v>58192.14</v>
      </c>
      <c r="F6" s="105">
        <v>58192.14</v>
      </c>
      <c r="G6" s="109"/>
    </row>
    <row r="7" spans="1:7" ht="22.5" customHeight="1" thickBot="1">
      <c r="A7" s="34">
        <v>5</v>
      </c>
      <c r="B7" s="109" t="s">
        <v>28</v>
      </c>
      <c r="C7" s="109" t="s">
        <v>29</v>
      </c>
      <c r="D7" s="105">
        <v>17000</v>
      </c>
      <c r="E7" s="105">
        <v>15000</v>
      </c>
      <c r="F7" s="105">
        <v>15000</v>
      </c>
      <c r="G7" s="109"/>
    </row>
    <row r="8" spans="1:7" ht="22.5" customHeight="1" thickBot="1">
      <c r="A8" s="34">
        <v>6</v>
      </c>
      <c r="B8" s="109" t="s">
        <v>41</v>
      </c>
      <c r="C8" s="109" t="s">
        <v>42</v>
      </c>
      <c r="D8" s="105">
        <v>53000</v>
      </c>
      <c r="E8" s="105">
        <v>56713.72</v>
      </c>
      <c r="F8" s="105">
        <v>56713.72</v>
      </c>
      <c r="G8" s="109"/>
    </row>
    <row r="9" spans="1:7" ht="22.5" customHeight="1" thickBot="1">
      <c r="A9" s="34">
        <v>7</v>
      </c>
      <c r="B9" s="110" t="s">
        <v>43</v>
      </c>
      <c r="C9" s="110" t="s">
        <v>44</v>
      </c>
      <c r="D9" s="111">
        <v>28000</v>
      </c>
      <c r="E9" s="111"/>
      <c r="F9" s="111"/>
      <c r="G9" s="107" t="s">
        <v>45</v>
      </c>
    </row>
    <row r="10" spans="1:7" ht="35.25" customHeight="1" thickBot="1">
      <c r="A10" s="34">
        <v>8</v>
      </c>
      <c r="B10" s="109" t="s">
        <v>46</v>
      </c>
      <c r="C10" s="109" t="s">
        <v>54</v>
      </c>
      <c r="D10" s="105">
        <v>5000</v>
      </c>
      <c r="E10" s="105">
        <v>4922</v>
      </c>
      <c r="F10" s="105">
        <v>4922</v>
      </c>
      <c r="G10" s="110"/>
    </row>
    <row r="11" spans="1:7" ht="35.25" customHeight="1" thickBot="1">
      <c r="A11" s="34">
        <v>9</v>
      </c>
      <c r="B11" s="109" t="s">
        <v>47</v>
      </c>
      <c r="C11" s="109" t="s">
        <v>48</v>
      </c>
      <c r="D11" s="105">
        <v>20000</v>
      </c>
      <c r="E11" s="105">
        <v>22733.74</v>
      </c>
      <c r="F11" s="105">
        <v>22733.74</v>
      </c>
      <c r="G11" s="110"/>
    </row>
    <row r="12" spans="1:7" ht="63" customHeight="1" thickBot="1">
      <c r="A12" s="44">
        <v>10</v>
      </c>
      <c r="B12" s="109" t="s">
        <v>49</v>
      </c>
      <c r="C12" s="109" t="s">
        <v>50</v>
      </c>
      <c r="D12" s="105">
        <v>15000</v>
      </c>
      <c r="E12" s="105">
        <v>12009.68</v>
      </c>
      <c r="F12" s="105">
        <v>12009.68</v>
      </c>
      <c r="G12" s="110"/>
    </row>
    <row r="13" spans="1:7" ht="37.5" customHeight="1" thickBot="1">
      <c r="A13" s="34">
        <v>11</v>
      </c>
      <c r="B13" s="108" t="s">
        <v>19</v>
      </c>
      <c r="C13" s="108" t="s">
        <v>25</v>
      </c>
      <c r="D13" s="112">
        <v>10000</v>
      </c>
      <c r="E13" s="112">
        <v>10111.5</v>
      </c>
      <c r="F13" s="112">
        <v>10111.5</v>
      </c>
      <c r="G13" s="108"/>
    </row>
    <row r="14" spans="1:7" ht="23.25" customHeight="1" thickBot="1">
      <c r="A14" s="34">
        <v>12</v>
      </c>
      <c r="B14" s="108" t="s">
        <v>26</v>
      </c>
      <c r="C14" s="108" t="s">
        <v>27</v>
      </c>
      <c r="D14" s="113"/>
      <c r="E14" s="112">
        <v>30627.68</v>
      </c>
      <c r="F14" s="112">
        <v>30627.68</v>
      </c>
      <c r="G14" s="108"/>
    </row>
    <row r="15" spans="1:7" ht="23.25" customHeight="1" thickBot="1">
      <c r="A15" s="34">
        <v>13</v>
      </c>
      <c r="B15" s="108" t="s">
        <v>26</v>
      </c>
      <c r="C15" s="108" t="s">
        <v>59</v>
      </c>
      <c r="D15" s="113"/>
      <c r="E15" s="112">
        <v>16799</v>
      </c>
      <c r="F15" s="112">
        <v>16799</v>
      </c>
      <c r="G15" s="108"/>
    </row>
    <row r="16" spans="1:7" ht="23.25" customHeight="1" thickBot="1">
      <c r="A16" s="34"/>
      <c r="B16" s="108"/>
      <c r="C16" s="108"/>
      <c r="D16" s="114">
        <v>24000</v>
      </c>
      <c r="E16" s="114"/>
      <c r="F16" s="112"/>
      <c r="G16" s="108"/>
    </row>
    <row r="17" spans="1:7" ht="33" customHeight="1" thickBot="1">
      <c r="A17" s="44">
        <v>14</v>
      </c>
      <c r="B17" s="115" t="s">
        <v>30</v>
      </c>
      <c r="C17" s="115" t="s">
        <v>37</v>
      </c>
      <c r="D17" s="116"/>
      <c r="E17" s="117">
        <v>7000</v>
      </c>
      <c r="F17" s="117">
        <v>7000</v>
      </c>
      <c r="G17" s="115"/>
    </row>
    <row r="18" spans="1:7" ht="48.75" customHeight="1" thickBot="1">
      <c r="A18" s="34">
        <v>15</v>
      </c>
      <c r="B18" s="115" t="s">
        <v>35</v>
      </c>
      <c r="C18" s="115" t="s">
        <v>36</v>
      </c>
      <c r="D18" s="116"/>
      <c r="E18" s="118">
        <v>6180.23</v>
      </c>
      <c r="F18" s="118">
        <v>6180.23</v>
      </c>
      <c r="G18" s="115"/>
    </row>
    <row r="19" spans="1:7" ht="15.75" thickBot="1">
      <c r="A19" s="34">
        <v>16</v>
      </c>
      <c r="B19" s="119" t="s">
        <v>24</v>
      </c>
      <c r="C19" s="119" t="s">
        <v>31</v>
      </c>
      <c r="D19" s="120"/>
      <c r="E19" s="118">
        <v>9808.7999999999993</v>
      </c>
      <c r="F19" s="118">
        <v>9808.7999999999993</v>
      </c>
      <c r="G19" s="119"/>
    </row>
    <row r="20" spans="1:7" ht="30" hidden="1" customHeight="1" thickBot="1">
      <c r="A20" s="34">
        <v>1</v>
      </c>
      <c r="B20" s="119" t="s">
        <v>32</v>
      </c>
      <c r="C20" s="119" t="s">
        <v>33</v>
      </c>
      <c r="D20" s="120"/>
      <c r="E20" s="120"/>
      <c r="F20" s="118"/>
      <c r="G20" s="119"/>
    </row>
    <row r="21" spans="1:7" ht="45" customHeight="1" thickBot="1">
      <c r="A21" s="37">
        <v>17</v>
      </c>
      <c r="B21" s="119" t="s">
        <v>32</v>
      </c>
      <c r="C21" s="119" t="s">
        <v>52</v>
      </c>
      <c r="D21" s="120"/>
      <c r="E21" s="118">
        <v>7378.9</v>
      </c>
      <c r="F21" s="118">
        <v>7378.9</v>
      </c>
      <c r="G21" s="119"/>
    </row>
    <row r="22" spans="1:7" ht="45" customHeight="1" thickBot="1">
      <c r="A22" s="37">
        <v>18</v>
      </c>
      <c r="B22" s="119" t="s">
        <v>41</v>
      </c>
      <c r="C22" s="119" t="s">
        <v>58</v>
      </c>
      <c r="D22" s="120"/>
      <c r="E22" s="118">
        <v>3294</v>
      </c>
      <c r="F22" s="118">
        <v>3294</v>
      </c>
      <c r="G22" s="119"/>
    </row>
    <row r="23" spans="1:7" ht="45" customHeight="1" thickBot="1">
      <c r="A23" s="37"/>
      <c r="B23" s="119"/>
      <c r="C23" s="119"/>
      <c r="D23" s="120"/>
      <c r="E23" s="118"/>
      <c r="F23" s="118"/>
      <c r="G23" s="119"/>
    </row>
    <row r="24" spans="1:7" ht="24" customHeight="1" thickBot="1">
      <c r="A24" s="35"/>
      <c r="B24" s="121"/>
      <c r="C24" s="103" t="s">
        <v>18</v>
      </c>
      <c r="D24" s="105">
        <f>SUM(D3:D21)</f>
        <v>380000</v>
      </c>
      <c r="E24" s="105">
        <f>SUM(E3:E22)</f>
        <v>379586.64</v>
      </c>
      <c r="F24" s="105">
        <f>SUM(F3:F22)</f>
        <v>379586.64</v>
      </c>
      <c r="G24" s="107"/>
    </row>
    <row r="25" spans="1:7">
      <c r="B25" s="101"/>
      <c r="C25" s="101"/>
      <c r="D25" s="101"/>
      <c r="E25" s="101"/>
      <c r="F25" s="101"/>
      <c r="G25" s="101"/>
    </row>
    <row r="26" spans="1:7">
      <c r="B26" s="101"/>
      <c r="C26" s="101"/>
      <c r="D26" s="101" t="s">
        <v>53</v>
      </c>
      <c r="E26" s="122">
        <f>D24-E24</f>
        <v>413.35999999998603</v>
      </c>
      <c r="F26" s="122">
        <f>D24-F24</f>
        <v>413.35999999998603</v>
      </c>
      <c r="G26" s="101"/>
    </row>
    <row r="27" spans="1:7">
      <c r="B27" t="s">
        <v>60</v>
      </c>
    </row>
  </sheetData>
  <pageMargins left="0.7" right="0.7" top="0.75" bottom="0.75" header="0.3" footer="0.3"/>
  <pageSetup paperSize="9" orientation="landscape" horizontalDpi="150" verticalDpi="15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4"/>
  <sheetViews>
    <sheetView topLeftCell="A7" zoomScale="80" zoomScaleNormal="80" workbookViewId="0">
      <selection activeCell="B14" sqref="B14"/>
    </sheetView>
  </sheetViews>
  <sheetFormatPr defaultRowHeight="14.25"/>
  <cols>
    <col min="1" max="1" width="3.625" customWidth="1"/>
    <col min="2" max="2" width="15.875" customWidth="1"/>
    <col min="3" max="3" width="27.25" customWidth="1"/>
    <col min="4" max="4" width="11.25" customWidth="1"/>
    <col min="5" max="5" width="13.25" customWidth="1"/>
    <col min="6" max="6" width="12" customWidth="1"/>
    <col min="7" max="7" width="11.875" customWidth="1"/>
    <col min="8" max="8" width="16.125" customWidth="1"/>
  </cols>
  <sheetData>
    <row r="1" spans="1:11" ht="18.75" thickBot="1">
      <c r="C1" s="1" t="s">
        <v>75</v>
      </c>
    </row>
    <row r="2" spans="1:11" ht="30.75" thickBot="1">
      <c r="A2" s="34" t="s">
        <v>5</v>
      </c>
      <c r="B2" s="34" t="s">
        <v>2</v>
      </c>
      <c r="C2" s="34" t="s">
        <v>11</v>
      </c>
      <c r="D2" s="34" t="s">
        <v>13</v>
      </c>
      <c r="E2" s="34" t="s">
        <v>175</v>
      </c>
      <c r="F2" s="34" t="s">
        <v>12</v>
      </c>
      <c r="G2" s="144" t="s">
        <v>154</v>
      </c>
      <c r="H2" s="34" t="s">
        <v>22</v>
      </c>
    </row>
    <row r="3" spans="1:11" ht="45.75" thickBot="1">
      <c r="A3" s="186">
        <v>1</v>
      </c>
      <c r="B3" s="187" t="s">
        <v>20</v>
      </c>
      <c r="C3" s="196" t="s">
        <v>155</v>
      </c>
      <c r="D3" s="189">
        <v>75000</v>
      </c>
      <c r="E3" s="200">
        <v>75000</v>
      </c>
      <c r="F3" s="190"/>
      <c r="G3" s="189"/>
      <c r="H3" s="36" t="s">
        <v>455</v>
      </c>
    </row>
    <row r="4" spans="1:11" ht="43.5" thickBot="1">
      <c r="A4" s="186" t="s">
        <v>65</v>
      </c>
      <c r="B4" s="187" t="s">
        <v>202</v>
      </c>
      <c r="C4" s="188" t="s">
        <v>74</v>
      </c>
      <c r="D4" s="189">
        <v>25000</v>
      </c>
      <c r="E4" s="200">
        <v>25000</v>
      </c>
      <c r="F4" s="48">
        <v>12493.23</v>
      </c>
      <c r="G4" s="48">
        <v>12493.23</v>
      </c>
      <c r="H4" s="36"/>
    </row>
    <row r="5" spans="1:11" ht="132.75" customHeight="1" thickBot="1">
      <c r="A5" s="191" t="s">
        <v>69</v>
      </c>
      <c r="B5" s="44" t="s">
        <v>70</v>
      </c>
      <c r="C5" s="224" t="s">
        <v>72</v>
      </c>
      <c r="D5" s="237">
        <v>33500</v>
      </c>
      <c r="E5" s="210">
        <v>33500</v>
      </c>
      <c r="F5" s="198">
        <v>43299.77</v>
      </c>
      <c r="G5" s="198">
        <v>43299.77</v>
      </c>
      <c r="H5" s="178" t="s">
        <v>464</v>
      </c>
      <c r="I5" s="222"/>
    </row>
    <row r="6" spans="1:11" ht="96.75" customHeight="1" thickBot="1">
      <c r="A6" s="186"/>
      <c r="B6" s="187" t="s">
        <v>344</v>
      </c>
      <c r="C6" s="195" t="s">
        <v>71</v>
      </c>
      <c r="D6" s="197">
        <v>80000</v>
      </c>
      <c r="E6" s="201">
        <v>80000</v>
      </c>
      <c r="F6" s="48">
        <v>81786.240000000005</v>
      </c>
      <c r="G6" s="189">
        <v>81786.240000000005</v>
      </c>
      <c r="H6" s="351" t="s">
        <v>463</v>
      </c>
    </row>
    <row r="7" spans="1:11" ht="60.75" thickBot="1">
      <c r="A7" s="191">
        <v>5</v>
      </c>
      <c r="B7" s="187" t="s">
        <v>287</v>
      </c>
      <c r="C7" s="239" t="s">
        <v>288</v>
      </c>
      <c r="D7" s="198">
        <v>29723.46</v>
      </c>
      <c r="E7" s="240">
        <v>29723.46</v>
      </c>
      <c r="F7" s="48">
        <v>29723.46</v>
      </c>
      <c r="G7" s="48">
        <v>29723.46</v>
      </c>
      <c r="H7" s="178" t="s">
        <v>289</v>
      </c>
      <c r="I7" s="179"/>
      <c r="J7" s="179"/>
      <c r="K7" t="s">
        <v>204</v>
      </c>
    </row>
    <row r="8" spans="1:11" ht="75" customHeight="1" thickBot="1">
      <c r="A8" s="192"/>
      <c r="B8" s="187" t="s">
        <v>225</v>
      </c>
      <c r="C8" s="224" t="s">
        <v>226</v>
      </c>
      <c r="D8" s="198">
        <v>140000</v>
      </c>
      <c r="E8" s="200">
        <v>27380</v>
      </c>
      <c r="F8" s="211">
        <v>27372.9</v>
      </c>
      <c r="G8" s="211">
        <v>27372.9</v>
      </c>
      <c r="H8" s="114" t="s">
        <v>227</v>
      </c>
    </row>
    <row r="9" spans="1:11" ht="46.5" customHeight="1" thickBot="1">
      <c r="A9" s="199"/>
      <c r="B9" s="208" t="s">
        <v>203</v>
      </c>
      <c r="C9" s="209" t="s">
        <v>176</v>
      </c>
      <c r="D9" s="198"/>
      <c r="E9" s="210">
        <v>23073.37</v>
      </c>
      <c r="F9" s="211">
        <v>23073.37</v>
      </c>
      <c r="G9" s="211">
        <v>23073.37</v>
      </c>
      <c r="H9" s="36"/>
    </row>
    <row r="10" spans="1:11" ht="47.25" customHeight="1" thickBot="1">
      <c r="A10" s="199"/>
      <c r="B10" s="52" t="s">
        <v>259</v>
      </c>
      <c r="C10" s="234" t="s">
        <v>133</v>
      </c>
      <c r="D10" s="47"/>
      <c r="E10" s="210">
        <v>46709.55</v>
      </c>
      <c r="F10" s="48">
        <v>46709.55</v>
      </c>
      <c r="G10" s="48">
        <v>46709.55</v>
      </c>
      <c r="H10" s="235" t="s">
        <v>174</v>
      </c>
    </row>
    <row r="11" spans="1:11" ht="93" customHeight="1" thickBot="1">
      <c r="A11" s="192"/>
      <c r="B11" s="52" t="s">
        <v>215</v>
      </c>
      <c r="C11" s="226" t="s">
        <v>465</v>
      </c>
      <c r="D11" s="36"/>
      <c r="E11" s="201"/>
      <c r="F11" s="48">
        <v>30413.59</v>
      </c>
      <c r="G11" s="48">
        <v>30413.59</v>
      </c>
      <c r="H11" s="196"/>
      <c r="I11" s="222"/>
    </row>
    <row r="12" spans="1:11" ht="21" thickBot="1">
      <c r="A12" s="182"/>
      <c r="B12" s="183"/>
      <c r="C12" s="185" t="s">
        <v>98</v>
      </c>
      <c r="D12" s="184">
        <f>SUM(D3:D8)</f>
        <v>383223.45999999996</v>
      </c>
      <c r="E12" s="202">
        <f>SUM(E3:E10)</f>
        <v>340386.37999999995</v>
      </c>
      <c r="F12" s="212">
        <f>SUM(F3:F11)</f>
        <v>294872.11</v>
      </c>
      <c r="G12" s="223">
        <f>SUM(G3:G11)</f>
        <v>294872.11</v>
      </c>
      <c r="H12" s="63"/>
    </row>
    <row r="13" spans="1:11" ht="20.25">
      <c r="A13" s="157"/>
      <c r="B13" s="207" t="s">
        <v>450</v>
      </c>
      <c r="C13" s="204"/>
      <c r="D13" s="205"/>
      <c r="E13" s="206"/>
      <c r="F13" s="205"/>
      <c r="G13" s="205"/>
      <c r="H13" s="157"/>
    </row>
    <row r="14" spans="1:11" ht="20.25">
      <c r="E14" s="203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16"/>
  <dimension ref="A3:G30"/>
  <sheetViews>
    <sheetView topLeftCell="A7" workbookViewId="0">
      <selection activeCell="B7" sqref="B7"/>
    </sheetView>
  </sheetViews>
  <sheetFormatPr defaultRowHeight="14.25"/>
  <cols>
    <col min="1" max="1" width="11.375" customWidth="1"/>
    <col min="2" max="2" width="16.5" customWidth="1"/>
    <col min="3" max="3" width="38.625" customWidth="1"/>
    <col min="4" max="4" width="12.375" customWidth="1"/>
    <col min="5" max="5" width="10.375" customWidth="1"/>
    <col min="6" max="6" width="15" customWidth="1"/>
  </cols>
  <sheetData>
    <row r="3" spans="1:6" ht="18.75" thickBot="1">
      <c r="C3" s="1" t="s">
        <v>91</v>
      </c>
    </row>
    <row r="4" spans="1:6" ht="30.75" thickBot="1">
      <c r="A4" s="34" t="s">
        <v>152</v>
      </c>
      <c r="B4" s="34" t="s">
        <v>2</v>
      </c>
      <c r="C4" s="34" t="s">
        <v>11</v>
      </c>
      <c r="D4" s="34" t="s">
        <v>13</v>
      </c>
      <c r="E4" s="34" t="s">
        <v>12</v>
      </c>
      <c r="F4" s="34" t="s">
        <v>22</v>
      </c>
    </row>
    <row r="5" spans="1:6" ht="47.25">
      <c r="A5" s="130">
        <v>1</v>
      </c>
      <c r="B5" s="136" t="s">
        <v>153</v>
      </c>
      <c r="C5" s="137" t="s">
        <v>191</v>
      </c>
      <c r="D5" s="194">
        <v>24000</v>
      </c>
      <c r="E5" s="100"/>
      <c r="F5" s="100"/>
    </row>
    <row r="6" spans="1:6" ht="47.25">
      <c r="A6" s="130">
        <v>2</v>
      </c>
      <c r="B6" s="131" t="s">
        <v>448</v>
      </c>
      <c r="C6" s="132" t="s">
        <v>192</v>
      </c>
      <c r="D6" s="50">
        <v>38000</v>
      </c>
      <c r="E6" s="49"/>
      <c r="F6" s="49"/>
    </row>
    <row r="7" spans="1:6" ht="114.75">
      <c r="A7" s="241">
        <v>3</v>
      </c>
      <c r="B7" s="134" t="s">
        <v>193</v>
      </c>
      <c r="C7" s="134" t="s">
        <v>194</v>
      </c>
      <c r="D7" s="50"/>
      <c r="E7" s="50"/>
      <c r="F7" s="133" t="s">
        <v>407</v>
      </c>
    </row>
    <row r="8" spans="1:6" ht="63">
      <c r="A8" s="38">
        <v>4</v>
      </c>
      <c r="B8" s="131" t="s">
        <v>275</v>
      </c>
      <c r="C8" s="134" t="s">
        <v>276</v>
      </c>
      <c r="D8" s="50"/>
      <c r="E8" s="50"/>
      <c r="F8" s="50" t="s">
        <v>408</v>
      </c>
    </row>
    <row r="9" spans="1:6" ht="33.75">
      <c r="A9" s="38">
        <v>5</v>
      </c>
      <c r="B9" s="131" t="s">
        <v>20</v>
      </c>
      <c r="C9" s="134" t="s">
        <v>404</v>
      </c>
      <c r="D9" s="50">
        <v>90000</v>
      </c>
      <c r="E9" s="49"/>
      <c r="F9" s="238" t="s">
        <v>405</v>
      </c>
    </row>
    <row r="10" spans="1:6" ht="31.5">
      <c r="A10" s="38" t="s">
        <v>93</v>
      </c>
      <c r="B10" s="131" t="s">
        <v>286</v>
      </c>
      <c r="C10" s="134" t="s">
        <v>389</v>
      </c>
      <c r="D10" s="50">
        <v>45000</v>
      </c>
      <c r="E10" s="49"/>
      <c r="F10" s="238"/>
    </row>
    <row r="11" spans="1:6" ht="16.5" thickBot="1">
      <c r="A11" s="38"/>
      <c r="B11" s="43"/>
      <c r="C11" s="96"/>
      <c r="D11" s="49"/>
      <c r="E11" s="50"/>
      <c r="F11" s="50"/>
    </row>
    <row r="12" spans="1:6" ht="16.5" thickBot="1">
      <c r="A12" s="128"/>
      <c r="B12" s="140"/>
      <c r="C12" s="141"/>
      <c r="D12" s="129"/>
      <c r="E12" s="142"/>
      <c r="F12" s="143"/>
    </row>
    <row r="13" spans="1:6" ht="16.5" thickBot="1">
      <c r="A13" s="35"/>
      <c r="B13" s="97"/>
      <c r="C13" s="79"/>
      <c r="D13" s="48">
        <f>SUM(D5:D12)</f>
        <v>197000</v>
      </c>
      <c r="E13" s="98"/>
      <c r="F13" s="98"/>
    </row>
    <row r="15" spans="1:6">
      <c r="B15" t="s">
        <v>406</v>
      </c>
      <c r="D15" s="123"/>
    </row>
    <row r="16" spans="1:6" ht="15.75">
      <c r="F16" s="124"/>
    </row>
    <row r="17" spans="2:7">
      <c r="E17" s="101"/>
    </row>
    <row r="20" spans="2:7">
      <c r="E20" s="127"/>
    </row>
    <row r="21" spans="2:7">
      <c r="B21" s="157"/>
      <c r="C21" s="157"/>
      <c r="D21" s="158"/>
      <c r="E21" s="158"/>
      <c r="F21" s="157"/>
      <c r="G21" s="157"/>
    </row>
    <row r="22" spans="2:7">
      <c r="B22" s="157"/>
      <c r="C22" s="157"/>
      <c r="D22" s="157"/>
      <c r="E22" s="159"/>
      <c r="F22" s="157"/>
      <c r="G22" s="157"/>
    </row>
    <row r="23" spans="2:7">
      <c r="B23" s="157"/>
      <c r="C23" s="157"/>
      <c r="D23" s="157"/>
      <c r="E23" s="160"/>
      <c r="F23" s="157"/>
      <c r="G23" s="157"/>
    </row>
    <row r="24" spans="2:7">
      <c r="B24" s="157"/>
      <c r="C24" s="157"/>
      <c r="D24" s="157"/>
      <c r="E24" s="159"/>
      <c r="F24" s="157"/>
      <c r="G24" s="157"/>
    </row>
    <row r="25" spans="2:7">
      <c r="B25" s="157"/>
      <c r="C25" s="157"/>
      <c r="D25" s="157"/>
      <c r="E25" s="157"/>
      <c r="F25" s="157"/>
      <c r="G25" s="157"/>
    </row>
    <row r="26" spans="2:7">
      <c r="B26" s="157"/>
      <c r="C26" s="157"/>
      <c r="D26" s="157"/>
      <c r="E26" s="157"/>
      <c r="F26" s="157"/>
      <c r="G26" s="157"/>
    </row>
    <row r="27" spans="2:7">
      <c r="B27" s="157"/>
      <c r="C27" s="157"/>
      <c r="D27" s="161"/>
      <c r="E27" s="161"/>
      <c r="F27" s="157"/>
      <c r="G27" s="157"/>
    </row>
    <row r="28" spans="2:7">
      <c r="B28" s="157"/>
      <c r="C28" s="157"/>
      <c r="D28" s="157"/>
      <c r="E28" s="157"/>
      <c r="F28" s="157"/>
      <c r="G28" s="157"/>
    </row>
    <row r="29" spans="2:7">
      <c r="B29" s="157"/>
      <c r="C29" s="157"/>
      <c r="D29" s="157"/>
      <c r="E29" s="161"/>
      <c r="F29" s="157"/>
      <c r="G29" s="157"/>
    </row>
    <row r="30" spans="2:7">
      <c r="B30" s="157"/>
      <c r="C30" s="157"/>
      <c r="D30" s="157"/>
      <c r="E30" s="157"/>
      <c r="F30" s="157"/>
      <c r="G30" s="157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2"/>
  <sheetViews>
    <sheetView topLeftCell="A14" workbookViewId="0">
      <selection activeCell="K9" sqref="K9"/>
    </sheetView>
  </sheetViews>
  <sheetFormatPr defaultRowHeight="14.25"/>
  <cols>
    <col min="1" max="1" width="8" customWidth="1"/>
    <col min="2" max="2" width="14.5" customWidth="1"/>
    <col min="3" max="3" width="27.625" customWidth="1"/>
    <col min="4" max="4" width="10.625" customWidth="1"/>
    <col min="5" max="5" width="10.75" customWidth="1"/>
    <col min="6" max="7" width="10.375" customWidth="1"/>
    <col min="8" max="8" width="10.125" customWidth="1"/>
    <col min="9" max="9" width="10.25" customWidth="1"/>
  </cols>
  <sheetData>
    <row r="1" spans="1:9">
      <c r="A1" t="s">
        <v>314</v>
      </c>
    </row>
    <row r="3" spans="1:9" ht="18.75" thickBot="1">
      <c r="B3" s="1" t="s">
        <v>293</v>
      </c>
      <c r="C3" s="1"/>
    </row>
    <row r="4" spans="1:9" ht="64.5" thickBot="1">
      <c r="A4" s="16" t="s">
        <v>78</v>
      </c>
      <c r="B4" s="16" t="s">
        <v>79</v>
      </c>
      <c r="C4" s="16" t="s">
        <v>77</v>
      </c>
      <c r="D4" s="16" t="s">
        <v>80</v>
      </c>
      <c r="E4" s="16" t="s">
        <v>84</v>
      </c>
      <c r="F4" s="11" t="s">
        <v>83</v>
      </c>
      <c r="G4" s="11" t="s">
        <v>82</v>
      </c>
      <c r="H4" s="16" t="s">
        <v>81</v>
      </c>
      <c r="I4" s="11" t="s">
        <v>85</v>
      </c>
    </row>
    <row r="5" spans="1:9" ht="15.75" thickBot="1">
      <c r="A5" s="258">
        <v>1</v>
      </c>
      <c r="B5" s="151">
        <v>2</v>
      </c>
      <c r="C5" s="151">
        <v>3</v>
      </c>
      <c r="D5" s="151">
        <v>4</v>
      </c>
      <c r="E5" s="151">
        <v>5</v>
      </c>
      <c r="F5" s="259">
        <v>6</v>
      </c>
      <c r="G5" s="259">
        <v>7</v>
      </c>
      <c r="H5" s="151">
        <v>8</v>
      </c>
      <c r="I5" s="259">
        <v>9</v>
      </c>
    </row>
    <row r="6" spans="1:9" ht="38.25" customHeight="1">
      <c r="A6" s="317">
        <v>3</v>
      </c>
      <c r="B6" s="318" t="s">
        <v>96</v>
      </c>
      <c r="C6" s="263" t="s">
        <v>295</v>
      </c>
      <c r="D6" s="265" t="s">
        <v>61</v>
      </c>
      <c r="E6" s="265">
        <v>5210.7700000000004</v>
      </c>
      <c r="F6" s="266" t="s">
        <v>61</v>
      </c>
      <c r="G6" s="266" t="s">
        <v>61</v>
      </c>
      <c r="H6" s="266" t="s">
        <v>61</v>
      </c>
      <c r="I6" s="266" t="s">
        <v>61</v>
      </c>
    </row>
    <row r="7" spans="1:9" ht="89.25">
      <c r="A7" s="319"/>
      <c r="B7" s="318" t="s">
        <v>28</v>
      </c>
      <c r="C7" s="264" t="s">
        <v>294</v>
      </c>
      <c r="D7" s="265" t="s">
        <v>61</v>
      </c>
      <c r="E7" s="265">
        <v>23073.360000000001</v>
      </c>
      <c r="F7" s="266" t="s">
        <v>61</v>
      </c>
      <c r="G7" s="266" t="s">
        <v>61</v>
      </c>
      <c r="H7" s="266" t="s">
        <v>61</v>
      </c>
      <c r="I7" s="266" t="s">
        <v>61</v>
      </c>
    </row>
    <row r="8" spans="1:9" ht="70.5" customHeight="1" thickBot="1">
      <c r="A8" s="320"/>
      <c r="B8" s="318" t="s">
        <v>126</v>
      </c>
      <c r="C8" s="257" t="s">
        <v>296</v>
      </c>
      <c r="D8" s="265" t="s">
        <v>61</v>
      </c>
      <c r="E8" s="267">
        <v>5985.32</v>
      </c>
      <c r="F8" s="267" t="s">
        <v>61</v>
      </c>
      <c r="G8" s="267" t="s">
        <v>61</v>
      </c>
      <c r="H8" s="267" t="s">
        <v>61</v>
      </c>
      <c r="I8" s="267" t="s">
        <v>61</v>
      </c>
    </row>
    <row r="9" spans="1:9" ht="97.5" customHeight="1" thickBot="1">
      <c r="A9" s="244">
        <v>1</v>
      </c>
      <c r="B9" s="253" t="s">
        <v>215</v>
      </c>
      <c r="C9" s="260" t="s">
        <v>297</v>
      </c>
      <c r="D9" s="254" t="s">
        <v>61</v>
      </c>
      <c r="E9" s="255" t="s">
        <v>61</v>
      </c>
      <c r="F9" s="255">
        <v>34413.589999999997</v>
      </c>
      <c r="G9" s="256" t="s">
        <v>61</v>
      </c>
      <c r="H9" s="256" t="s">
        <v>61</v>
      </c>
      <c r="I9" s="256" t="s">
        <v>61</v>
      </c>
    </row>
    <row r="10" spans="1:9" ht="51.75" customHeight="1" thickBot="1">
      <c r="A10" s="245">
        <v>1</v>
      </c>
      <c r="B10" s="153" t="s">
        <v>298</v>
      </c>
      <c r="C10" s="261" t="s">
        <v>299</v>
      </c>
      <c r="D10" s="246" t="s">
        <v>61</v>
      </c>
      <c r="E10" s="242" t="s">
        <v>61</v>
      </c>
      <c r="F10" s="242" t="s">
        <v>61</v>
      </c>
      <c r="G10" s="242">
        <v>12493.23</v>
      </c>
      <c r="H10" s="243" t="s">
        <v>61</v>
      </c>
      <c r="I10" s="243" t="s">
        <v>61</v>
      </c>
    </row>
    <row r="11" spans="1:9" ht="63" customHeight="1" thickBot="1">
      <c r="A11" s="247">
        <v>4</v>
      </c>
      <c r="B11" s="154" t="s">
        <v>303</v>
      </c>
      <c r="C11" s="154" t="s">
        <v>300</v>
      </c>
      <c r="D11" s="246" t="s">
        <v>61</v>
      </c>
      <c r="E11" s="248" t="s">
        <v>61</v>
      </c>
      <c r="F11" s="248" t="s">
        <v>61</v>
      </c>
      <c r="G11" s="248">
        <v>7342.71</v>
      </c>
      <c r="H11" s="246" t="s">
        <v>61</v>
      </c>
      <c r="I11" s="246" t="s">
        <v>61</v>
      </c>
    </row>
    <row r="12" spans="1:9" ht="57" customHeight="1" thickBot="1">
      <c r="A12" s="249">
        <v>2</v>
      </c>
      <c r="B12" s="154" t="s">
        <v>302</v>
      </c>
      <c r="C12" s="152" t="s">
        <v>301</v>
      </c>
      <c r="D12" s="250" t="s">
        <v>61</v>
      </c>
      <c r="E12" s="251" t="s">
        <v>61</v>
      </c>
      <c r="F12" s="251" t="s">
        <v>61</v>
      </c>
      <c r="G12" s="251">
        <v>15925.94</v>
      </c>
      <c r="H12" s="250" t="s">
        <v>61</v>
      </c>
      <c r="I12" s="250" t="s">
        <v>61</v>
      </c>
    </row>
    <row r="13" spans="1:9" ht="56.25" customHeight="1" thickBot="1">
      <c r="A13" s="249">
        <v>1</v>
      </c>
      <c r="B13" s="154" t="s">
        <v>304</v>
      </c>
      <c r="C13" s="152" t="s">
        <v>305</v>
      </c>
      <c r="D13" s="250" t="s">
        <v>61</v>
      </c>
      <c r="E13" s="251" t="s">
        <v>61</v>
      </c>
      <c r="F13" s="251" t="s">
        <v>61</v>
      </c>
      <c r="G13" s="251">
        <v>6181.92</v>
      </c>
      <c r="H13" s="250"/>
      <c r="I13" s="250"/>
    </row>
    <row r="14" spans="1:9" ht="51.75" thickBot="1">
      <c r="A14" s="249">
        <v>2</v>
      </c>
      <c r="B14" s="154" t="s">
        <v>315</v>
      </c>
      <c r="C14" s="152" t="s">
        <v>306</v>
      </c>
      <c r="D14" s="250" t="s">
        <v>61</v>
      </c>
      <c r="E14" s="251" t="s">
        <v>61</v>
      </c>
      <c r="F14" s="251" t="s">
        <v>61</v>
      </c>
      <c r="G14" s="251">
        <v>2370</v>
      </c>
      <c r="H14" s="250"/>
      <c r="I14" s="250"/>
    </row>
    <row r="15" spans="1:9" ht="36.75" customHeight="1" thickBot="1">
      <c r="A15" s="249"/>
      <c r="B15" s="154" t="s">
        <v>310</v>
      </c>
      <c r="C15" s="153" t="s">
        <v>307</v>
      </c>
      <c r="D15" s="251" t="s">
        <v>61</v>
      </c>
      <c r="E15" s="251" t="s">
        <v>61</v>
      </c>
      <c r="F15" s="251" t="s">
        <v>61</v>
      </c>
      <c r="G15" s="251" t="s">
        <v>61</v>
      </c>
      <c r="H15" s="251">
        <v>14620.21</v>
      </c>
      <c r="I15" s="251" t="s">
        <v>61</v>
      </c>
    </row>
    <row r="16" spans="1:9" ht="51.75" customHeight="1" thickBot="1">
      <c r="A16" s="249"/>
      <c r="B16" s="154" t="s">
        <v>311</v>
      </c>
      <c r="C16" s="153" t="s">
        <v>312</v>
      </c>
      <c r="D16" s="251"/>
      <c r="E16" s="251"/>
      <c r="F16" s="251"/>
      <c r="G16" s="251"/>
      <c r="H16" s="251">
        <v>9437.99</v>
      </c>
      <c r="I16" s="251"/>
    </row>
    <row r="17" spans="1:9" ht="93" customHeight="1" thickBot="1">
      <c r="A17" s="249">
        <v>4</v>
      </c>
      <c r="B17" s="154" t="s">
        <v>308</v>
      </c>
      <c r="C17" s="152" t="s">
        <v>309</v>
      </c>
      <c r="D17" s="251" t="s">
        <v>61</v>
      </c>
      <c r="E17" s="251" t="s">
        <v>61</v>
      </c>
      <c r="F17" s="251" t="s">
        <v>61</v>
      </c>
      <c r="G17" s="251" t="s">
        <v>61</v>
      </c>
      <c r="H17" s="251" t="s">
        <v>61</v>
      </c>
      <c r="I17" s="251">
        <v>6553.55</v>
      </c>
    </row>
    <row r="18" spans="1:9" ht="16.5" thickBot="1">
      <c r="A18" s="78"/>
      <c r="B18" s="78"/>
      <c r="C18" s="51"/>
      <c r="D18" s="252"/>
      <c r="E18" s="252">
        <f>SUM(E6:E17)</f>
        <v>34269.449999999997</v>
      </c>
      <c r="F18" s="252">
        <f>SUM(F8:F17)</f>
        <v>34413.589999999997</v>
      </c>
      <c r="G18" s="252">
        <f>SUM(G10:G17)</f>
        <v>44313.799999999996</v>
      </c>
      <c r="H18" s="252">
        <f>SUM(H15:H17)</f>
        <v>24058.199999999997</v>
      </c>
      <c r="I18" s="252">
        <f>SUM(I14:I17)</f>
        <v>6553.55</v>
      </c>
    </row>
    <row r="20" spans="1:9" ht="31.5">
      <c r="B20" s="262" t="s">
        <v>313</v>
      </c>
      <c r="C20" s="150">
        <f>SUM(E18+F18+G18+H18+I18)</f>
        <v>143608.58999999997</v>
      </c>
    </row>
    <row r="22" spans="1:9">
      <c r="D22" s="127"/>
    </row>
  </sheetData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37"/>
  <sheetViews>
    <sheetView topLeftCell="A20" workbookViewId="0">
      <selection activeCell="C16" sqref="C16"/>
    </sheetView>
  </sheetViews>
  <sheetFormatPr defaultRowHeight="14.25"/>
  <cols>
    <col min="1" max="1" width="5.875" customWidth="1"/>
    <col min="2" max="2" width="15.125" customWidth="1"/>
    <col min="3" max="3" width="22.375" customWidth="1"/>
    <col min="4" max="4" width="7.375" customWidth="1"/>
    <col min="5" max="5" width="8.125" customWidth="1"/>
    <col min="6" max="6" width="7.25" customWidth="1"/>
    <col min="7" max="7" width="8.25" customWidth="1"/>
    <col min="8" max="8" width="8.75" customWidth="1"/>
    <col min="9" max="9" width="9" customWidth="1"/>
    <col min="10" max="10" width="8.625" customWidth="1"/>
    <col min="11" max="11" width="10.125" customWidth="1"/>
    <col min="12" max="12" width="14.375" customWidth="1"/>
  </cols>
  <sheetData>
    <row r="1" spans="1:12">
      <c r="A1" t="s">
        <v>415</v>
      </c>
    </row>
    <row r="3" spans="1:12" ht="18.75" thickBot="1">
      <c r="B3" s="1" t="s">
        <v>433</v>
      </c>
      <c r="C3" s="1"/>
    </row>
    <row r="4" spans="1:12" ht="113.25" thickBot="1">
      <c r="A4" s="272" t="s">
        <v>78</v>
      </c>
      <c r="B4" s="272" t="s">
        <v>79</v>
      </c>
      <c r="C4" s="272" t="s">
        <v>77</v>
      </c>
      <c r="D4" s="272" t="s">
        <v>80</v>
      </c>
      <c r="E4" s="272" t="s">
        <v>84</v>
      </c>
      <c r="F4" s="144" t="s">
        <v>83</v>
      </c>
      <c r="G4" s="144" t="s">
        <v>82</v>
      </c>
      <c r="H4" s="272" t="s">
        <v>331</v>
      </c>
      <c r="I4" s="273" t="s">
        <v>85</v>
      </c>
      <c r="J4" s="274" t="s">
        <v>321</v>
      </c>
      <c r="K4" s="274" t="s">
        <v>326</v>
      </c>
      <c r="L4" s="268"/>
    </row>
    <row r="5" spans="1:12" ht="15.75" thickBot="1">
      <c r="A5" s="258">
        <v>1</v>
      </c>
      <c r="B5" s="151">
        <v>2</v>
      </c>
      <c r="C5" s="151">
        <v>3</v>
      </c>
      <c r="D5" s="151">
        <v>4</v>
      </c>
      <c r="E5" s="151">
        <v>5</v>
      </c>
      <c r="F5" s="259">
        <v>6</v>
      </c>
      <c r="G5" s="259">
        <v>7</v>
      </c>
      <c r="H5" s="151">
        <v>8</v>
      </c>
      <c r="I5" s="270">
        <v>9</v>
      </c>
      <c r="J5" s="271">
        <v>10</v>
      </c>
      <c r="K5" s="271">
        <v>11</v>
      </c>
      <c r="L5" s="269"/>
    </row>
    <row r="6" spans="1:12" ht="48.75" customHeight="1">
      <c r="A6" s="293">
        <v>6</v>
      </c>
      <c r="B6" s="286" t="s">
        <v>96</v>
      </c>
      <c r="C6" s="275" t="s">
        <v>295</v>
      </c>
      <c r="D6" s="276" t="s">
        <v>61</v>
      </c>
      <c r="E6" s="276">
        <v>5210.7700000000004</v>
      </c>
      <c r="F6" s="276" t="s">
        <v>61</v>
      </c>
      <c r="G6" s="276" t="s">
        <v>61</v>
      </c>
      <c r="H6" s="276" t="s">
        <v>61</v>
      </c>
      <c r="I6" s="277" t="s">
        <v>61</v>
      </c>
      <c r="J6" s="276" t="s">
        <v>61</v>
      </c>
      <c r="K6" s="276" t="s">
        <v>61</v>
      </c>
      <c r="L6" s="278"/>
    </row>
    <row r="7" spans="1:12" ht="82.5" customHeight="1">
      <c r="A7" s="293"/>
      <c r="B7" s="286" t="s">
        <v>28</v>
      </c>
      <c r="C7" s="279" t="s">
        <v>294</v>
      </c>
      <c r="D7" s="276" t="s">
        <v>61</v>
      </c>
      <c r="E7" s="276">
        <v>23073.360000000001</v>
      </c>
      <c r="F7" s="276" t="s">
        <v>61</v>
      </c>
      <c r="G7" s="276" t="s">
        <v>61</v>
      </c>
      <c r="H7" s="276" t="s">
        <v>61</v>
      </c>
      <c r="I7" s="277" t="s">
        <v>61</v>
      </c>
      <c r="J7" s="276" t="s">
        <v>61</v>
      </c>
      <c r="K7" s="276" t="s">
        <v>61</v>
      </c>
      <c r="L7" s="278"/>
    </row>
    <row r="8" spans="1:12" ht="80.25" customHeight="1">
      <c r="A8" s="293"/>
      <c r="B8" s="286" t="s">
        <v>316</v>
      </c>
      <c r="C8" s="294" t="s">
        <v>317</v>
      </c>
      <c r="D8" s="276" t="s">
        <v>61</v>
      </c>
      <c r="E8" s="276">
        <v>46709.55</v>
      </c>
      <c r="F8" s="276"/>
      <c r="G8" s="276"/>
      <c r="H8" s="276"/>
      <c r="I8" s="276"/>
      <c r="J8" s="276" t="s">
        <v>61</v>
      </c>
      <c r="K8" s="276" t="s">
        <v>61</v>
      </c>
      <c r="L8" s="278"/>
    </row>
    <row r="9" spans="1:12" ht="58.5" customHeight="1">
      <c r="A9" s="285"/>
      <c r="B9" s="286" t="s">
        <v>126</v>
      </c>
      <c r="C9" s="286" t="s">
        <v>296</v>
      </c>
      <c r="D9" s="276" t="s">
        <v>61</v>
      </c>
      <c r="E9" s="283">
        <v>5985.32</v>
      </c>
      <c r="F9" s="283" t="s">
        <v>61</v>
      </c>
      <c r="G9" s="283" t="s">
        <v>61</v>
      </c>
      <c r="H9" s="283" t="s">
        <v>61</v>
      </c>
      <c r="I9" s="283" t="s">
        <v>61</v>
      </c>
      <c r="J9" s="283" t="s">
        <v>61</v>
      </c>
      <c r="K9" s="283" t="s">
        <v>61</v>
      </c>
      <c r="L9" s="284"/>
    </row>
    <row r="10" spans="1:12" ht="58.5" customHeight="1">
      <c r="A10" s="285"/>
      <c r="B10" s="286" t="s">
        <v>416</v>
      </c>
      <c r="C10" s="286" t="s">
        <v>417</v>
      </c>
      <c r="D10" s="276" t="s">
        <v>61</v>
      </c>
      <c r="E10" s="283">
        <v>2160</v>
      </c>
      <c r="F10" s="283"/>
      <c r="G10" s="283"/>
      <c r="H10" s="283"/>
      <c r="I10" s="287"/>
      <c r="J10" s="283"/>
      <c r="K10" s="283"/>
      <c r="L10" s="284"/>
    </row>
    <row r="11" spans="1:12" ht="58.5" customHeight="1">
      <c r="A11" s="285"/>
      <c r="B11" s="286" t="s">
        <v>418</v>
      </c>
      <c r="C11" s="286" t="s">
        <v>419</v>
      </c>
      <c r="D11" s="276"/>
      <c r="E11" s="283">
        <v>6798.37</v>
      </c>
      <c r="F11" s="283"/>
      <c r="G11" s="283"/>
      <c r="H11" s="283"/>
      <c r="I11" s="287"/>
      <c r="J11" s="283"/>
      <c r="K11" s="283"/>
      <c r="L11" s="284"/>
    </row>
    <row r="12" spans="1:12" ht="51" customHeight="1">
      <c r="A12" s="285">
        <v>1</v>
      </c>
      <c r="B12" s="286" t="s">
        <v>193</v>
      </c>
      <c r="C12" s="286" t="s">
        <v>319</v>
      </c>
      <c r="D12" s="276" t="s">
        <v>61</v>
      </c>
      <c r="E12" s="283" t="s">
        <v>61</v>
      </c>
      <c r="F12" s="283" t="s">
        <v>61</v>
      </c>
      <c r="G12" s="283" t="s">
        <v>61</v>
      </c>
      <c r="H12" s="283" t="s">
        <v>61</v>
      </c>
      <c r="I12" s="287" t="s">
        <v>61</v>
      </c>
      <c r="J12" s="276">
        <v>27372.9</v>
      </c>
      <c r="K12" s="276" t="s">
        <v>61</v>
      </c>
      <c r="L12" s="288"/>
    </row>
    <row r="13" spans="1:12" ht="48" customHeight="1">
      <c r="A13" s="293">
        <v>2</v>
      </c>
      <c r="B13" s="286" t="s">
        <v>73</v>
      </c>
      <c r="C13" s="286" t="s">
        <v>318</v>
      </c>
      <c r="D13" s="276">
        <v>29723.46</v>
      </c>
      <c r="E13" s="276" t="s">
        <v>61</v>
      </c>
      <c r="F13" s="276" t="s">
        <v>61</v>
      </c>
      <c r="G13" s="276" t="s">
        <v>61</v>
      </c>
      <c r="H13" s="276" t="s">
        <v>61</v>
      </c>
      <c r="I13" s="276" t="s">
        <v>61</v>
      </c>
      <c r="J13" s="276" t="s">
        <v>61</v>
      </c>
      <c r="K13" s="276" t="s">
        <v>61</v>
      </c>
      <c r="L13" s="284"/>
    </row>
    <row r="14" spans="1:12" ht="70.5" customHeight="1">
      <c r="A14" s="285"/>
      <c r="B14" s="286" t="s">
        <v>322</v>
      </c>
      <c r="C14" s="286" t="s">
        <v>323</v>
      </c>
      <c r="D14" s="276">
        <v>3185.35</v>
      </c>
      <c r="E14" s="276" t="s">
        <v>61</v>
      </c>
      <c r="F14" s="276" t="s">
        <v>61</v>
      </c>
      <c r="G14" s="276" t="s">
        <v>61</v>
      </c>
      <c r="H14" s="276" t="s">
        <v>61</v>
      </c>
      <c r="I14" s="276" t="s">
        <v>61</v>
      </c>
      <c r="J14" s="276" t="s">
        <v>61</v>
      </c>
      <c r="K14" s="276" t="s">
        <v>61</v>
      </c>
      <c r="L14" s="288"/>
    </row>
    <row r="15" spans="1:12" ht="72" customHeight="1">
      <c r="A15" s="310">
        <v>5</v>
      </c>
      <c r="B15" s="311" t="s">
        <v>320</v>
      </c>
      <c r="C15" s="311" t="s">
        <v>456</v>
      </c>
      <c r="D15" s="282" t="s">
        <v>61</v>
      </c>
      <c r="E15" s="282" t="s">
        <v>61</v>
      </c>
      <c r="F15" s="282" t="s">
        <v>61</v>
      </c>
      <c r="G15" s="282" t="s">
        <v>61</v>
      </c>
      <c r="H15" s="282" t="s">
        <v>61</v>
      </c>
      <c r="I15" s="282" t="s">
        <v>61</v>
      </c>
      <c r="J15" s="282">
        <v>131073.85</v>
      </c>
      <c r="K15" s="282" t="s">
        <v>61</v>
      </c>
      <c r="L15" s="288"/>
    </row>
    <row r="16" spans="1:12" ht="61.5" customHeight="1">
      <c r="A16" s="285"/>
      <c r="B16" s="286" t="s">
        <v>365</v>
      </c>
      <c r="C16" s="286" t="s">
        <v>420</v>
      </c>
      <c r="D16" s="276"/>
      <c r="E16" s="276"/>
      <c r="F16" s="276"/>
      <c r="G16" s="276"/>
      <c r="H16" s="276"/>
      <c r="I16" s="276"/>
      <c r="J16" s="276">
        <v>4059</v>
      </c>
      <c r="K16" s="276"/>
      <c r="L16" s="288"/>
    </row>
    <row r="17" spans="1:12" ht="117" customHeight="1">
      <c r="A17" s="285"/>
      <c r="B17" s="286" t="s">
        <v>68</v>
      </c>
      <c r="C17" s="286" t="s">
        <v>429</v>
      </c>
      <c r="D17" s="276"/>
      <c r="E17" s="276"/>
      <c r="F17" s="276"/>
      <c r="G17" s="276"/>
      <c r="H17" s="276"/>
      <c r="I17" s="276"/>
      <c r="J17" s="276">
        <v>39000</v>
      </c>
      <c r="K17" s="276"/>
      <c r="L17" s="288"/>
    </row>
    <row r="18" spans="1:12" ht="117" customHeight="1">
      <c r="A18" s="285"/>
      <c r="B18" s="286" t="s">
        <v>411</v>
      </c>
      <c r="C18" s="286" t="s">
        <v>434</v>
      </c>
      <c r="D18" s="276"/>
      <c r="E18" s="276"/>
      <c r="F18" s="276"/>
      <c r="G18" s="276"/>
      <c r="H18" s="276"/>
      <c r="I18" s="276"/>
      <c r="J18" s="276">
        <v>17849.999</v>
      </c>
      <c r="K18" s="276"/>
      <c r="L18" s="288"/>
    </row>
    <row r="19" spans="1:12" ht="84.75" customHeight="1" thickBot="1">
      <c r="A19" s="329">
        <v>1</v>
      </c>
      <c r="B19" s="316" t="s">
        <v>215</v>
      </c>
      <c r="C19" s="330" t="s">
        <v>297</v>
      </c>
      <c r="D19" s="295" t="s">
        <v>61</v>
      </c>
      <c r="E19" s="295" t="s">
        <v>61</v>
      </c>
      <c r="F19" s="295">
        <v>34413.589999999997</v>
      </c>
      <c r="G19" s="295" t="s">
        <v>61</v>
      </c>
      <c r="H19" s="295" t="s">
        <v>61</v>
      </c>
      <c r="I19" s="296" t="s">
        <v>61</v>
      </c>
      <c r="J19" s="331" t="s">
        <v>61</v>
      </c>
      <c r="K19" s="332" t="s">
        <v>61</v>
      </c>
      <c r="L19" s="278"/>
    </row>
    <row r="20" spans="1:12" ht="67.5" customHeight="1" thickBot="1">
      <c r="A20" s="225">
        <v>1</v>
      </c>
      <c r="B20" s="304" t="s">
        <v>332</v>
      </c>
      <c r="C20" s="305" t="s">
        <v>299</v>
      </c>
      <c r="D20" s="306" t="s">
        <v>61</v>
      </c>
      <c r="E20" s="306" t="s">
        <v>61</v>
      </c>
      <c r="F20" s="306" t="s">
        <v>61</v>
      </c>
      <c r="G20" s="306">
        <v>12493.23</v>
      </c>
      <c r="H20" s="306" t="s">
        <v>61</v>
      </c>
      <c r="I20" s="307" t="s">
        <v>61</v>
      </c>
      <c r="J20" s="308" t="s">
        <v>61</v>
      </c>
      <c r="K20" s="309" t="s">
        <v>61</v>
      </c>
      <c r="L20" s="278"/>
    </row>
    <row r="21" spans="1:12" ht="59.25" customHeight="1" thickBot="1">
      <c r="A21" s="312">
        <v>3</v>
      </c>
      <c r="B21" s="313" t="s">
        <v>324</v>
      </c>
      <c r="C21" s="314" t="s">
        <v>325</v>
      </c>
      <c r="D21" s="308" t="s">
        <v>61</v>
      </c>
      <c r="E21" s="308" t="s">
        <v>61</v>
      </c>
      <c r="F21" s="308" t="s">
        <v>61</v>
      </c>
      <c r="G21" s="308" t="s">
        <v>61</v>
      </c>
      <c r="H21" s="308" t="s">
        <v>61</v>
      </c>
      <c r="I21" s="308" t="s">
        <v>61</v>
      </c>
      <c r="J21" s="308" t="s">
        <v>61</v>
      </c>
      <c r="K21" s="309">
        <v>29748.46</v>
      </c>
      <c r="L21" s="278"/>
    </row>
    <row r="22" spans="1:12" ht="34.5" customHeight="1" thickBot="1">
      <c r="A22" s="281">
        <v>4</v>
      </c>
      <c r="B22" s="289" t="s">
        <v>421</v>
      </c>
      <c r="C22" s="289" t="s">
        <v>422</v>
      </c>
      <c r="D22" s="295" t="s">
        <v>61</v>
      </c>
      <c r="E22" s="295" t="s">
        <v>61</v>
      </c>
      <c r="F22" s="295" t="s">
        <v>61</v>
      </c>
      <c r="G22" s="295">
        <v>42120.46</v>
      </c>
      <c r="H22" s="295" t="s">
        <v>61</v>
      </c>
      <c r="I22" s="296" t="s">
        <v>61</v>
      </c>
      <c r="J22" s="291" t="s">
        <v>61</v>
      </c>
      <c r="K22" s="291" t="s">
        <v>61</v>
      </c>
      <c r="L22" s="278"/>
    </row>
    <row r="23" spans="1:12" ht="45">
      <c r="A23" s="292">
        <v>3</v>
      </c>
      <c r="B23" s="297" t="s">
        <v>425</v>
      </c>
      <c r="C23" s="297" t="s">
        <v>424</v>
      </c>
      <c r="D23" s="315" t="s">
        <v>61</v>
      </c>
      <c r="E23" s="290" t="s">
        <v>61</v>
      </c>
      <c r="F23" s="290" t="s">
        <v>61</v>
      </c>
      <c r="G23" s="290" t="s">
        <v>423</v>
      </c>
      <c r="H23" s="290" t="s">
        <v>61</v>
      </c>
      <c r="I23" s="303" t="s">
        <v>61</v>
      </c>
      <c r="J23" s="282" t="s">
        <v>61</v>
      </c>
      <c r="K23" s="282" t="s">
        <v>61</v>
      </c>
      <c r="L23" s="299"/>
    </row>
    <row r="24" spans="1:12" ht="53.25" customHeight="1">
      <c r="A24" s="293">
        <v>1</v>
      </c>
      <c r="B24" s="286" t="s">
        <v>304</v>
      </c>
      <c r="C24" s="286" t="s">
        <v>305</v>
      </c>
      <c r="D24" s="283" t="s">
        <v>61</v>
      </c>
      <c r="E24" s="276" t="s">
        <v>61</v>
      </c>
      <c r="F24" s="276" t="s">
        <v>61</v>
      </c>
      <c r="G24" s="276">
        <v>6181.92</v>
      </c>
      <c r="H24" s="276" t="s">
        <v>61</v>
      </c>
      <c r="I24" s="276" t="s">
        <v>61</v>
      </c>
      <c r="J24" s="276" t="s">
        <v>61</v>
      </c>
      <c r="K24" s="276" t="s">
        <v>61</v>
      </c>
      <c r="L24" s="299"/>
    </row>
    <row r="25" spans="1:12" ht="33.75">
      <c r="A25" s="293">
        <v>2</v>
      </c>
      <c r="B25" s="286" t="s">
        <v>315</v>
      </c>
      <c r="C25" s="286" t="s">
        <v>306</v>
      </c>
      <c r="D25" s="283" t="s">
        <v>61</v>
      </c>
      <c r="E25" s="276" t="s">
        <v>61</v>
      </c>
      <c r="F25" s="276" t="s">
        <v>61</v>
      </c>
      <c r="G25" s="276">
        <v>2370</v>
      </c>
      <c r="H25" s="283" t="s">
        <v>61</v>
      </c>
      <c r="I25" s="283" t="s">
        <v>61</v>
      </c>
      <c r="J25" s="283" t="s">
        <v>61</v>
      </c>
      <c r="K25" s="283" t="s">
        <v>61</v>
      </c>
      <c r="L25" s="299"/>
    </row>
    <row r="26" spans="1:12" ht="39.75" customHeight="1">
      <c r="A26" s="293"/>
      <c r="B26" s="286" t="s">
        <v>327</v>
      </c>
      <c r="C26" s="286" t="s">
        <v>307</v>
      </c>
      <c r="D26" s="276" t="s">
        <v>61</v>
      </c>
      <c r="E26" s="276" t="s">
        <v>61</v>
      </c>
      <c r="F26" s="276" t="s">
        <v>61</v>
      </c>
      <c r="G26" s="276" t="s">
        <v>61</v>
      </c>
      <c r="H26" s="276">
        <v>37349.35</v>
      </c>
      <c r="I26" s="276" t="s">
        <v>61</v>
      </c>
      <c r="J26" s="276" t="s">
        <v>61</v>
      </c>
      <c r="K26" s="276" t="s">
        <v>61</v>
      </c>
      <c r="L26" s="288"/>
    </row>
    <row r="27" spans="1:12" ht="46.5" customHeight="1" thickBot="1">
      <c r="A27" s="280">
        <v>4</v>
      </c>
      <c r="B27" s="289" t="s">
        <v>328</v>
      </c>
      <c r="C27" s="316" t="s">
        <v>329</v>
      </c>
      <c r="D27" s="295" t="s">
        <v>61</v>
      </c>
      <c r="E27" s="295" t="s">
        <v>61</v>
      </c>
      <c r="F27" s="295" t="s">
        <v>61</v>
      </c>
      <c r="G27" s="295" t="s">
        <v>61</v>
      </c>
      <c r="H27" s="295">
        <v>11387.99</v>
      </c>
      <c r="I27" s="296" t="s">
        <v>61</v>
      </c>
      <c r="J27" s="291" t="s">
        <v>61</v>
      </c>
      <c r="K27" s="291" t="s">
        <v>61</v>
      </c>
      <c r="L27" s="288"/>
    </row>
    <row r="28" spans="1:12" ht="46.5" customHeight="1" thickBot="1">
      <c r="A28" s="292">
        <v>1</v>
      </c>
      <c r="B28" s="297" t="s">
        <v>64</v>
      </c>
      <c r="C28" s="298" t="s">
        <v>330</v>
      </c>
      <c r="D28" s="295" t="s">
        <v>61</v>
      </c>
      <c r="E28" s="295" t="s">
        <v>61</v>
      </c>
      <c r="F28" s="295" t="s">
        <v>61</v>
      </c>
      <c r="G28" s="295" t="s">
        <v>61</v>
      </c>
      <c r="H28" s="295">
        <v>2800</v>
      </c>
      <c r="I28" s="296" t="s">
        <v>61</v>
      </c>
      <c r="J28" s="276" t="s">
        <v>61</v>
      </c>
      <c r="K28" s="276" t="s">
        <v>61</v>
      </c>
      <c r="L28" s="288"/>
    </row>
    <row r="29" spans="1:12" ht="81" customHeight="1" thickBot="1">
      <c r="A29" s="292">
        <v>4</v>
      </c>
      <c r="B29" s="297" t="s">
        <v>308</v>
      </c>
      <c r="C29" s="298" t="s">
        <v>309</v>
      </c>
      <c r="D29" s="295" t="s">
        <v>61</v>
      </c>
      <c r="E29" s="295" t="s">
        <v>61</v>
      </c>
      <c r="F29" s="295" t="s">
        <v>61</v>
      </c>
      <c r="G29" s="295" t="s">
        <v>61</v>
      </c>
      <c r="H29" s="295" t="s">
        <v>61</v>
      </c>
      <c r="I29" s="296">
        <v>6553.55</v>
      </c>
      <c r="J29" s="276" t="s">
        <v>61</v>
      </c>
      <c r="K29" s="276" t="s">
        <v>61</v>
      </c>
      <c r="L29" s="288"/>
    </row>
    <row r="30" spans="1:12" ht="81" customHeight="1" thickBot="1">
      <c r="A30" s="292">
        <v>1</v>
      </c>
      <c r="B30" s="297" t="s">
        <v>68</v>
      </c>
      <c r="C30" s="298" t="s">
        <v>426</v>
      </c>
      <c r="D30" s="295"/>
      <c r="E30" s="295"/>
      <c r="F30" s="295"/>
      <c r="G30" s="295"/>
      <c r="H30" s="295"/>
      <c r="I30" s="296"/>
      <c r="J30" s="276"/>
      <c r="K30" s="276">
        <v>23000</v>
      </c>
      <c r="L30" s="288"/>
    </row>
    <row r="31" spans="1:12" ht="81" customHeight="1" thickBot="1">
      <c r="A31" s="292">
        <v>1</v>
      </c>
      <c r="B31" s="297" t="s">
        <v>427</v>
      </c>
      <c r="C31" s="298" t="s">
        <v>428</v>
      </c>
      <c r="D31" s="295"/>
      <c r="E31" s="295"/>
      <c r="F31" s="295"/>
      <c r="G31" s="295"/>
      <c r="H31" s="295"/>
      <c r="I31" s="296"/>
      <c r="J31" s="276">
        <v>7380</v>
      </c>
      <c r="K31" s="276"/>
      <c r="L31" s="288"/>
    </row>
    <row r="32" spans="1:12" ht="15" thickBot="1">
      <c r="A32" s="300"/>
      <c r="B32" s="300"/>
      <c r="C32" s="225"/>
      <c r="D32" s="295">
        <f>SUM(D13:D31)</f>
        <v>32908.81</v>
      </c>
      <c r="E32" s="295">
        <f>SUM(E6:E31)</f>
        <v>89937.37</v>
      </c>
      <c r="F32" s="295">
        <f>SUM(F19:F31)</f>
        <v>34413.589999999997</v>
      </c>
      <c r="G32" s="295">
        <f>SUM(G20:G31)</f>
        <v>63165.61</v>
      </c>
      <c r="H32" s="295">
        <f>SUM(H26:H31)</f>
        <v>51537.34</v>
      </c>
      <c r="I32" s="296">
        <f>SUM(I29:I31)</f>
        <v>6553.55</v>
      </c>
      <c r="J32" s="276">
        <f>SUM(J12:J31)</f>
        <v>226735.74900000001</v>
      </c>
      <c r="K32" s="276">
        <f>SUM(K21:K30)</f>
        <v>52748.46</v>
      </c>
      <c r="L32" s="288"/>
    </row>
    <row r="33" spans="1:12">
      <c r="A33" s="301"/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</row>
    <row r="34" spans="1:12" ht="22.5">
      <c r="A34" s="301"/>
      <c r="B34" s="302" t="s">
        <v>334</v>
      </c>
      <c r="C34" s="180">
        <f>SUM(D32+E32+F32+G32+H32+I32+J32+K32)</f>
        <v>558000.47899999993</v>
      </c>
      <c r="D34" s="301"/>
      <c r="E34" s="301"/>
      <c r="F34" s="301"/>
      <c r="G34" s="301"/>
      <c r="H34" s="301"/>
      <c r="I34" s="301"/>
      <c r="J34" s="301"/>
      <c r="K34" s="301"/>
      <c r="L34" s="301"/>
    </row>
    <row r="35" spans="1:12">
      <c r="A35" s="301"/>
      <c r="B35" s="301"/>
      <c r="C35" s="301" t="s">
        <v>430</v>
      </c>
      <c r="D35" s="301"/>
      <c r="E35" s="301"/>
      <c r="F35" s="301"/>
      <c r="G35" s="301"/>
      <c r="H35" s="301"/>
      <c r="I35" s="301"/>
      <c r="J35" s="301"/>
      <c r="K35" s="301"/>
      <c r="L35" s="301"/>
    </row>
    <row r="36" spans="1:12">
      <c r="A36" s="301"/>
      <c r="B36" s="301"/>
      <c r="C36" s="333" t="s">
        <v>431</v>
      </c>
      <c r="D36" s="334"/>
      <c r="E36" s="333"/>
      <c r="F36" s="333"/>
      <c r="G36" s="333"/>
      <c r="H36" s="333"/>
      <c r="I36" s="333"/>
      <c r="J36" s="333"/>
      <c r="K36" s="333"/>
      <c r="L36" s="301"/>
    </row>
    <row r="37" spans="1:12">
      <c r="A37" t="s">
        <v>333</v>
      </c>
      <c r="E37" t="s">
        <v>432</v>
      </c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6:E15"/>
  <sheetViews>
    <sheetView tabSelected="1" topLeftCell="A7" workbookViewId="0">
      <selection activeCell="D16" sqref="D16"/>
    </sheetView>
  </sheetViews>
  <sheetFormatPr defaultRowHeight="14.25"/>
  <cols>
    <col min="1" max="1" width="5.75" customWidth="1"/>
    <col min="2" max="2" width="29.875" customWidth="1"/>
    <col min="3" max="3" width="13.375" customWidth="1"/>
    <col min="4" max="4" width="15.375" customWidth="1"/>
  </cols>
  <sheetData>
    <row r="6" spans="1:5" ht="18">
      <c r="A6" s="1" t="s">
        <v>462</v>
      </c>
      <c r="B6" s="1"/>
      <c r="C6" s="1"/>
      <c r="D6" s="1"/>
      <c r="E6" s="1"/>
    </row>
    <row r="7" spans="1:5" ht="15" thickBot="1"/>
    <row r="8" spans="1:5" ht="15.75" thickBot="1">
      <c r="A8" s="155" t="s">
        <v>21</v>
      </c>
      <c r="B8" s="349" t="s">
        <v>457</v>
      </c>
      <c r="C8" s="156" t="s">
        <v>458</v>
      </c>
      <c r="D8" s="156" t="s">
        <v>459</v>
      </c>
    </row>
    <row r="9" spans="1:5" ht="57">
      <c r="A9" s="352" t="s">
        <v>460</v>
      </c>
      <c r="B9" s="354" t="s">
        <v>461</v>
      </c>
      <c r="C9" s="350">
        <v>86513</v>
      </c>
      <c r="D9" s="338">
        <v>87774.080000000002</v>
      </c>
    </row>
    <row r="10" spans="1:5" ht="57">
      <c r="A10" s="353" t="s">
        <v>65</v>
      </c>
      <c r="B10" s="355" t="s">
        <v>466</v>
      </c>
      <c r="C10" s="164">
        <v>36575</v>
      </c>
      <c r="D10" s="164">
        <v>2460</v>
      </c>
    </row>
    <row r="11" spans="1:5" ht="42.75">
      <c r="A11" s="353" t="s">
        <v>69</v>
      </c>
      <c r="B11" s="355" t="s">
        <v>468</v>
      </c>
      <c r="C11" s="163"/>
      <c r="D11" s="164">
        <v>39000</v>
      </c>
    </row>
    <row r="12" spans="1:5" ht="71.25">
      <c r="A12" s="353" t="s">
        <v>92</v>
      </c>
      <c r="B12" s="355" t="s">
        <v>467</v>
      </c>
      <c r="C12" s="163"/>
      <c r="D12" s="162">
        <v>17210.57</v>
      </c>
    </row>
    <row r="13" spans="1:5" ht="22.5" customHeight="1">
      <c r="A13" s="163"/>
      <c r="B13" s="177" t="s">
        <v>18</v>
      </c>
      <c r="C13" s="356">
        <f>SUM(C9:C12)</f>
        <v>123088</v>
      </c>
      <c r="D13" s="177">
        <f>SUM(D9:D12)</f>
        <v>146444.65</v>
      </c>
    </row>
    <row r="15" spans="1:5">
      <c r="B15" s="357" t="s">
        <v>469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Roboty budowlane</vt:lpstr>
      <vt:lpstr>Roboty sanitarne</vt:lpstr>
      <vt:lpstr>roboty dekarsko-blach</vt:lpstr>
      <vt:lpstr>Piece c.o.gazowe, węglowe-wykon</vt:lpstr>
      <vt:lpstr>STOLARKA OKIENNA I DRZWIOWA-wyk</vt:lpstr>
      <vt:lpstr>REMONTY GRUNTOWNE 2009</vt:lpstr>
      <vt:lpstr>Remonty gr.2012-poprawione</vt:lpstr>
      <vt:lpstr>PLAN-REMONTY GRUNTOWNE 2013</vt:lpstr>
      <vt:lpstr>Zestawienie remontów w 2012 I p</vt:lpstr>
      <vt:lpstr>zestwienie remontów do 10.12.20</vt:lpstr>
      <vt:lpstr>FOŚ</vt:lpstr>
    </vt:vector>
  </TitlesOfParts>
  <Company>Durex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RoBcIk</dc:creator>
  <cp:lastModifiedBy>oem</cp:lastModifiedBy>
  <cp:lastPrinted>2013-01-29T08:36:10Z</cp:lastPrinted>
  <dcterms:created xsi:type="dcterms:W3CDTF">2009-02-01T10:39:36Z</dcterms:created>
  <dcterms:modified xsi:type="dcterms:W3CDTF">2013-10-03T10:38:42Z</dcterms:modified>
</cp:coreProperties>
</file>